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650" yWindow="0" windowWidth="15180" windowHeight="12735"/>
  </bookViews>
  <sheets>
    <sheet name="รายงานเผยแพร่ 3" sheetId="1" r:id="rId1"/>
    <sheet name="รายงาน 4" sheetId="2" r:id="rId2"/>
  </sheets>
  <calcPr calcId="125725"/>
</workbook>
</file>

<file path=xl/calcChain.xml><?xml version="1.0" encoding="utf-8"?>
<calcChain xmlns="http://schemas.openxmlformats.org/spreadsheetml/2006/main">
  <c r="N119" i="2"/>
  <c r="M119"/>
  <c r="L119"/>
  <c r="D120"/>
  <c r="E120"/>
  <c r="F120"/>
  <c r="G120"/>
  <c r="H120"/>
  <c r="I120"/>
  <c r="J120"/>
  <c r="K120"/>
  <c r="L120"/>
  <c r="M120"/>
  <c r="N120"/>
  <c r="C120"/>
  <c r="D109"/>
  <c r="P109" s="1"/>
  <c r="J94"/>
  <c r="K94"/>
  <c r="I94"/>
  <c r="P76"/>
  <c r="O76"/>
  <c r="J72"/>
  <c r="K72"/>
  <c r="I72"/>
  <c r="K60"/>
  <c r="J60"/>
  <c r="I60"/>
  <c r="I38"/>
  <c r="J38"/>
  <c r="K38"/>
  <c r="D116"/>
  <c r="P116" s="1"/>
  <c r="E116"/>
  <c r="C116"/>
  <c r="O116" s="1"/>
  <c r="E109"/>
  <c r="C109"/>
  <c r="J100"/>
  <c r="K100"/>
  <c r="L100"/>
  <c r="M100"/>
  <c r="N100"/>
  <c r="I100"/>
  <c r="D94"/>
  <c r="E94"/>
  <c r="C94"/>
  <c r="O94" s="1"/>
  <c r="D72"/>
  <c r="E72"/>
  <c r="C72"/>
  <c r="D60"/>
  <c r="P60" s="1"/>
  <c r="E60"/>
  <c r="C60"/>
  <c r="D38"/>
  <c r="E38"/>
  <c r="F38"/>
  <c r="G38"/>
  <c r="H38"/>
  <c r="C38"/>
  <c r="D11"/>
  <c r="P11" s="1"/>
  <c r="E11"/>
  <c r="C11"/>
  <c r="O11" s="1"/>
  <c r="P119"/>
  <c r="O119"/>
  <c r="P118"/>
  <c r="O118"/>
  <c r="P115"/>
  <c r="O115"/>
  <c r="P114"/>
  <c r="O114"/>
  <c r="P113"/>
  <c r="O113"/>
  <c r="P112"/>
  <c r="O112"/>
  <c r="P111"/>
  <c r="O111"/>
  <c r="O109"/>
  <c r="P108"/>
  <c r="O108"/>
  <c r="P107"/>
  <c r="O107"/>
  <c r="P106"/>
  <c r="O106"/>
  <c r="Q106" s="1"/>
  <c r="P105"/>
  <c r="O105"/>
  <c r="P104"/>
  <c r="O104"/>
  <c r="P103"/>
  <c r="O103"/>
  <c r="P102"/>
  <c r="O102"/>
  <c r="P99"/>
  <c r="O99"/>
  <c r="P98"/>
  <c r="O98"/>
  <c r="P97"/>
  <c r="O97"/>
  <c r="P96"/>
  <c r="O96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5"/>
  <c r="O75"/>
  <c r="P74"/>
  <c r="O74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0"/>
  <c r="O10"/>
  <c r="P9"/>
  <c r="O9"/>
  <c r="P8"/>
  <c r="O8"/>
  <c r="P7"/>
  <c r="O7"/>
  <c r="P120" l="1"/>
  <c r="O120"/>
  <c r="Q16"/>
  <c r="Q18"/>
  <c r="Q76"/>
  <c r="Q14"/>
  <c r="Q105"/>
  <c r="Q119"/>
  <c r="Q11"/>
  <c r="O72"/>
  <c r="P100"/>
  <c r="Q98"/>
  <c r="O100"/>
  <c r="Q96"/>
  <c r="Q97"/>
  <c r="Q9"/>
  <c r="Q24"/>
  <c r="Q26"/>
  <c r="Q30"/>
  <c r="Q34"/>
  <c r="Q36"/>
  <c r="Q44"/>
  <c r="Q48"/>
  <c r="Q56"/>
  <c r="Q74"/>
  <c r="Q79"/>
  <c r="Q83"/>
  <c r="Q87"/>
  <c r="Q114"/>
  <c r="O38"/>
  <c r="Q10"/>
  <c r="Q23"/>
  <c r="Q27"/>
  <c r="Q29"/>
  <c r="Q31"/>
  <c r="Q33"/>
  <c r="Q35"/>
  <c r="Q37"/>
  <c r="Q43"/>
  <c r="Q47"/>
  <c r="Q51"/>
  <c r="Q55"/>
  <c r="Q82"/>
  <c r="Q86"/>
  <c r="Q99"/>
  <c r="Q111"/>
  <c r="Q115"/>
  <c r="O60"/>
  <c r="Q78"/>
  <c r="P94"/>
  <c r="Q94" s="1"/>
  <c r="P72"/>
  <c r="Q69"/>
  <c r="Q68"/>
  <c r="Q65"/>
  <c r="Q64"/>
  <c r="Q59"/>
  <c r="Q52"/>
  <c r="Q40"/>
  <c r="Q32"/>
  <c r="P38"/>
  <c r="Q38" s="1"/>
  <c r="Q22"/>
  <c r="Q21"/>
  <c r="Q19"/>
  <c r="Q15"/>
  <c r="Q13"/>
  <c r="Q118"/>
  <c r="Q113"/>
  <c r="Q112"/>
  <c r="Q116"/>
  <c r="Q104"/>
  <c r="Q107"/>
  <c r="Q102"/>
  <c r="Q103"/>
  <c r="Q108"/>
  <c r="Q109"/>
  <c r="Q91"/>
  <c r="Q90"/>
  <c r="Q75"/>
  <c r="Q81"/>
  <c r="Q84"/>
  <c r="Q89"/>
  <c r="Q92"/>
  <c r="Q77"/>
  <c r="Q80"/>
  <c r="Q85"/>
  <c r="Q88"/>
  <c r="Q93"/>
  <c r="Q63"/>
  <c r="Q66"/>
  <c r="Q71"/>
  <c r="Q62"/>
  <c r="Q67"/>
  <c r="Q70"/>
  <c r="Q42"/>
  <c r="Q45"/>
  <c r="Q50"/>
  <c r="Q53"/>
  <c r="Q58"/>
  <c r="Q41"/>
  <c r="Q46"/>
  <c r="Q49"/>
  <c r="Q54"/>
  <c r="Q57"/>
  <c r="Q60"/>
  <c r="Q17"/>
  <c r="Q20"/>
  <c r="Q25"/>
  <c r="Q28"/>
  <c r="Q7"/>
  <c r="Q8"/>
  <c r="Q120" l="1"/>
  <c r="Q72"/>
  <c r="Q100"/>
</calcChain>
</file>

<file path=xl/sharedStrings.xml><?xml version="1.0" encoding="utf-8"?>
<sst xmlns="http://schemas.openxmlformats.org/spreadsheetml/2006/main" count="179" uniqueCount="121">
  <si>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</si>
  <si>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</si>
  <si>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</si>
  <si>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</si>
  <si>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</si>
  <si>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</si>
  <si>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</si>
  <si>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</si>
  <si>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</si>
  <si>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</si>
  <si>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</si>
  <si>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</si>
  <si>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</si>
  <si>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</si>
  <si>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</si>
  <si>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</si>
  <si>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</si>
  <si>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</si>
  <si>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</si>
  <si>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</si>
  <si>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</si>
  <si>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</si>
  <si>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</si>
  <si>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</si>
  <si>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</si>
  <si>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</si>
  <si>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</si>
  <si>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</si>
  <si>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</si>
  <si>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</si>
  <si>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</si>
  <si>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</si>
  <si>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</si>
  <si>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</si>
  <si>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พืชศาสตร์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</si>
  <si>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</si>
  <si>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</si>
  <si>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</si>
  <si>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</si>
  <si>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</si>
  <si>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</si>
  <si>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</si>
  <si>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</si>
  <si>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</si>
  <si>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คณิตศาสตร์</t>
  </si>
  <si>
    <t>คอมพิวเตอร์ศึกษา</t>
  </si>
  <si>
    <t>จิตวิทยา</t>
  </si>
  <si>
    <t>จิตวิทยาการศึกษาและการแนะแนว</t>
  </si>
  <si>
    <t>ชีววิทยา</t>
  </si>
  <si>
    <t>ดนตรีศึกษา</t>
  </si>
  <si>
    <t>นาฏศิลป์</t>
  </si>
  <si>
    <t>นาฏศิลป์ไทย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</si>
  <si>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</si>
  <si>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</si>
  <si>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</si>
  <si>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</si>
  <si>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</si>
  <si>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</si>
  <si>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</si>
  <si>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</si>
  <si>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</si>
  <si>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</si>
  <si>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</si>
  <si>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</si>
  <si>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</si>
  <si>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</si>
  <si>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</si>
  <si>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บริหารรัฐกิจ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</si>
  <si>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</si>
  <si>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</si>
  <si>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</si>
  <si>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</si>
  <si>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</si>
  <si>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</si>
  <si>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</si>
  <si>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</si>
  <si>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</si>
  <si>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</si>
  <si>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</si>
  <si>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</si>
  <si>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</si>
  <si>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</si>
  <si>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</si>
  <si>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</si>
  <si>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</si>
  <si>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</si>
  <si>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</si>
  <si>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</si>
  <si>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</si>
  <si>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</si>
  <si>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</si>
  <si>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</si>
  <si>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</si>
  <si>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</si>
  <si>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</si>
  <si>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เทคโนโลยีอุตสาหกรรมสถาปัตยกรรม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</si>
  <si>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</si>
  <si>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</si>
  <si>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</si>
  <si>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</si>
  <si>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</si>
  <si>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วิทยาศาสตร์สิ่งแวดล้อม</t>
  </si>
  <si>
    <t>สถิติประยุกต์</t>
  </si>
  <si>
    <t>สาธารณสุขศาสตร์</t>
  </si>
  <si>
    <t>ออกแบบผลิตภัณฑ์</t>
  </si>
  <si>
    <t>คณะวิทยาศาสตร์และเทคโนโลยี Total</t>
  </si>
  <si>
    <t>นโยบายสาธารณะ</t>
  </si>
  <si>
    <t>ภูมิภาคลุ่มน้ำโขงและสาละวินศึกษา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</si>
  <si>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</si>
  <si>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</si>
  <si>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</si>
  <si>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</si>
  <si>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</si>
  <si>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</si>
  <si>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</si>
  <si>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</si>
  <si>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การพัฒนาเศรษฐกิจและเทคโนโลยีชุมชน</t>
  </si>
  <si>
    <t>สถาบันพัฒนาเศรษฐกิจและเทคโนโลยีชุมชนแห่งเอเชีย Total</t>
  </si>
  <si>
    <t>เทคโนโลยีชีวภาพ</t>
  </si>
  <si>
    <t>และกลุ่มสาขาวิชา ภาคการศึกษา 2-2558</t>
  </si>
  <si>
    <t xml:space="preserve">รายงานจำนวนนักศึกษาทั้งหมด (เฉพาะที่มีสถานะเป็นนักศึกษา) ภาคการศึกษา 2-2558 จำแนกตามคณะ สาขาวิชา ระดับการศึกษา และเพศ 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</si>
</sst>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0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41" fontId="11" fillId="0" borderId="6" xfId="2" applyNumberFormat="1" applyFont="1" applyBorder="1" applyAlignment="1">
      <alignment horizontal="center"/>
    </xf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</cellXfs>
  <cellStyles count="5">
    <cellStyle name="Normal 2" xfId="3"/>
    <cellStyle name="Normal 2 2" xfId="2"/>
    <cellStyle name="Normal 3" xfId="4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J2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8" width="12.125" style="3" customWidth="1"/>
    <col min="9" max="9" width="10.875" style="3" customWidth="1"/>
    <col min="10" max="10" width="9.5" style="3" customWidth="1"/>
    <col min="11" max="16384" width="9" style="3"/>
  </cols>
  <sheetData>
    <row r="1" spans="1:10" ht="21">
      <c r="A1" s="1" t="s">
        <v>0</v>
      </c>
      <c r="B1" s="2"/>
      <c r="C1" s="2"/>
      <c r="D1" s="2"/>
      <c r="E1" s="2"/>
      <c r="F1" s="2"/>
      <c r="G1" s="2"/>
      <c r="H1" s="2"/>
      <c r="I1" s="38" t="s">
        <v>1</v>
      </c>
      <c r="J1" s="38"/>
    </row>
    <row r="2" spans="1:10" ht="21">
      <c r="A2" s="1" t="s">
        <v>119</v>
      </c>
      <c r="B2" s="2"/>
      <c r="C2" s="2"/>
      <c r="D2" s="2"/>
      <c r="E2" s="2"/>
      <c r="F2" s="2"/>
      <c r="G2" s="2"/>
      <c r="H2" s="2"/>
      <c r="I2" s="4"/>
      <c r="J2" s="4"/>
    </row>
    <row r="3" spans="1:10" ht="11.25" customHeight="1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25.5" customHeight="1">
      <c r="A4" s="39" t="s">
        <v>2</v>
      </c>
      <c r="B4" s="39"/>
      <c r="C4" s="40" t="s">
        <v>3</v>
      </c>
      <c r="D4" s="41"/>
      <c r="E4" s="41"/>
      <c r="F4" s="41"/>
      <c r="G4" s="41"/>
      <c r="H4" s="41"/>
      <c r="I4" s="41"/>
      <c r="J4" s="42"/>
    </row>
    <row r="5" spans="1:10" ht="37.5">
      <c r="A5" s="39"/>
      <c r="B5" s="39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19.5">
      <c r="A6" s="37" t="s">
        <v>12</v>
      </c>
      <c r="B6" s="7" t="s">
        <v>13</v>
      </c>
      <c r="C6" s="8">
        <v>41</v>
      </c>
      <c r="D6" s="8">
        <v>0</v>
      </c>
      <c r="E6" s="8">
        <v>16</v>
      </c>
      <c r="F6" s="8">
        <v>0</v>
      </c>
      <c r="G6" s="8">
        <v>0</v>
      </c>
      <c r="H6" s="8">
        <v>0</v>
      </c>
      <c r="I6" s="8">
        <v>0</v>
      </c>
      <c r="J6" s="8">
        <v>9</v>
      </c>
    </row>
    <row r="7" spans="1:10" ht="19.5">
      <c r="A7" s="37"/>
      <c r="B7" s="9" t="s">
        <v>14</v>
      </c>
      <c r="C7" s="10">
        <v>5132</v>
      </c>
      <c r="D7" s="10">
        <v>1</v>
      </c>
      <c r="E7" s="10">
        <v>402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ht="19.5">
      <c r="A8" s="43" t="s">
        <v>15</v>
      </c>
      <c r="B8" s="11" t="s">
        <v>13</v>
      </c>
      <c r="C8" s="12">
        <v>0</v>
      </c>
      <c r="D8" s="12">
        <v>0</v>
      </c>
      <c r="E8" s="12">
        <v>0</v>
      </c>
      <c r="F8" s="12">
        <v>114</v>
      </c>
      <c r="G8" s="12">
        <v>23</v>
      </c>
      <c r="H8" s="12">
        <v>0</v>
      </c>
      <c r="I8" s="12">
        <v>11</v>
      </c>
      <c r="J8" s="12">
        <v>0</v>
      </c>
    </row>
    <row r="9" spans="1:10" ht="19.5">
      <c r="A9" s="44"/>
      <c r="B9" s="9" t="s">
        <v>14</v>
      </c>
      <c r="C9" s="10">
        <v>0</v>
      </c>
      <c r="D9" s="10">
        <v>0</v>
      </c>
      <c r="E9" s="10">
        <v>0</v>
      </c>
      <c r="F9" s="10">
        <v>2252</v>
      </c>
      <c r="G9" s="10">
        <v>562</v>
      </c>
      <c r="H9" s="10">
        <v>0</v>
      </c>
      <c r="I9" s="10">
        <v>0</v>
      </c>
      <c r="J9" s="10">
        <v>319</v>
      </c>
    </row>
    <row r="10" spans="1:10" ht="19.5">
      <c r="A10" s="37" t="s">
        <v>16</v>
      </c>
      <c r="B10" s="11" t="s">
        <v>13</v>
      </c>
      <c r="C10" s="12">
        <v>0</v>
      </c>
      <c r="D10" s="12">
        <v>113</v>
      </c>
      <c r="E10" s="12">
        <v>23</v>
      </c>
      <c r="F10" s="12">
        <v>0</v>
      </c>
      <c r="G10" s="12">
        <v>0</v>
      </c>
      <c r="H10" s="12">
        <v>0</v>
      </c>
      <c r="I10" s="12">
        <v>11</v>
      </c>
      <c r="J10" s="12">
        <v>25</v>
      </c>
    </row>
    <row r="11" spans="1:10" ht="19.5">
      <c r="A11" s="37"/>
      <c r="B11" s="9" t="s">
        <v>14</v>
      </c>
      <c r="C11" s="10">
        <v>0</v>
      </c>
      <c r="D11" s="10">
        <v>2364</v>
      </c>
      <c r="E11" s="10">
        <v>1509</v>
      </c>
      <c r="F11" s="10">
        <v>153</v>
      </c>
      <c r="G11" s="10">
        <v>0</v>
      </c>
      <c r="H11" s="10">
        <v>0</v>
      </c>
      <c r="I11" s="10">
        <v>711</v>
      </c>
      <c r="J11" s="10">
        <v>1081</v>
      </c>
    </row>
    <row r="12" spans="1:10" ht="19.5">
      <c r="A12" s="37" t="s">
        <v>17</v>
      </c>
      <c r="B12" s="11" t="s">
        <v>13</v>
      </c>
      <c r="C12" s="12">
        <v>0</v>
      </c>
      <c r="D12" s="12">
        <v>0</v>
      </c>
      <c r="E12" s="12">
        <v>64</v>
      </c>
      <c r="F12" s="12">
        <v>10</v>
      </c>
      <c r="G12" s="12">
        <v>0</v>
      </c>
      <c r="H12" s="12">
        <v>0</v>
      </c>
      <c r="I12" s="12">
        <v>0</v>
      </c>
      <c r="J12" s="12">
        <v>0</v>
      </c>
    </row>
    <row r="13" spans="1:10" ht="19.5">
      <c r="A13" s="37"/>
      <c r="B13" s="9" t="s">
        <v>14</v>
      </c>
      <c r="C13" s="10">
        <v>0</v>
      </c>
      <c r="D13" s="10">
        <v>849</v>
      </c>
      <c r="E13" s="10">
        <v>4832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9.5">
      <c r="A14" s="37" t="s">
        <v>18</v>
      </c>
      <c r="B14" s="11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24</v>
      </c>
      <c r="I14" s="12">
        <v>0</v>
      </c>
      <c r="J14" s="12">
        <v>0</v>
      </c>
    </row>
    <row r="15" spans="1:10" ht="19.5">
      <c r="A15" s="37"/>
      <c r="B15" s="9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43</v>
      </c>
      <c r="H15" s="10">
        <v>171</v>
      </c>
      <c r="I15" s="10">
        <v>0</v>
      </c>
      <c r="J15" s="10">
        <v>0</v>
      </c>
    </row>
    <row r="16" spans="1:10" ht="19.5">
      <c r="A16" s="37" t="s">
        <v>19</v>
      </c>
      <c r="B16" s="11" t="s">
        <v>13</v>
      </c>
      <c r="C16" s="12">
        <v>1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ht="19.5">
      <c r="A17" s="37"/>
      <c r="B17" s="9" t="s">
        <v>14</v>
      </c>
      <c r="C17" s="10">
        <v>16</v>
      </c>
      <c r="D17" s="10">
        <v>0</v>
      </c>
      <c r="E17" s="10">
        <v>5</v>
      </c>
      <c r="F17" s="10">
        <v>8</v>
      </c>
      <c r="G17" s="10">
        <v>0</v>
      </c>
      <c r="H17" s="10">
        <v>0</v>
      </c>
      <c r="I17" s="10">
        <v>0</v>
      </c>
      <c r="J17" s="10">
        <v>0</v>
      </c>
    </row>
    <row r="18" spans="1:10" ht="19.5">
      <c r="A18" s="37" t="s">
        <v>20</v>
      </c>
      <c r="B18" s="11" t="s">
        <v>13</v>
      </c>
      <c r="C18" s="12">
        <v>5</v>
      </c>
      <c r="D18" s="12">
        <v>13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19.5">
      <c r="A19" s="37"/>
      <c r="B19" s="9" t="s">
        <v>14</v>
      </c>
      <c r="C19" s="13">
        <v>0</v>
      </c>
      <c r="D19" s="13">
        <v>498</v>
      </c>
      <c r="E19" s="13">
        <v>103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9.5">
      <c r="A20" s="45" t="s">
        <v>21</v>
      </c>
      <c r="B20" s="11" t="s">
        <v>13</v>
      </c>
      <c r="C20" s="12">
        <v>26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ht="19.5">
      <c r="A21" s="37"/>
      <c r="B21" s="9" t="s">
        <v>14</v>
      </c>
      <c r="C21" s="13">
        <v>312</v>
      </c>
      <c r="D21" s="13">
        <v>0</v>
      </c>
      <c r="E21" s="13">
        <v>150</v>
      </c>
      <c r="F21" s="13">
        <v>237</v>
      </c>
      <c r="G21" s="13">
        <v>0</v>
      </c>
      <c r="H21" s="13">
        <v>0</v>
      </c>
      <c r="I21" s="13">
        <v>0</v>
      </c>
      <c r="J21" s="13">
        <v>74</v>
      </c>
    </row>
    <row r="22" spans="1:10" ht="19.5">
      <c r="A22" s="45" t="s">
        <v>22</v>
      </c>
      <c r="B22" s="11" t="s">
        <v>13</v>
      </c>
      <c r="C22" s="12">
        <v>0</v>
      </c>
      <c r="D22" s="12">
        <v>0</v>
      </c>
      <c r="E22" s="12">
        <v>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9.5">
      <c r="A23" s="37"/>
      <c r="B23" s="9" t="s">
        <v>14</v>
      </c>
      <c r="C23" s="13">
        <v>0</v>
      </c>
      <c r="D23" s="13">
        <v>0</v>
      </c>
      <c r="E23" s="13">
        <v>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I1:J1"/>
    <mergeCell ref="A4:B5"/>
    <mergeCell ref="C4:J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Normal="100" workbookViewId="0">
      <pane ySplit="5" topLeftCell="A6" activePane="bottomLeft" state="frozen"/>
      <selection pane="bottomLeft" activeCell="A2" sqref="A2"/>
    </sheetView>
  </sheetViews>
  <sheetFormatPr defaultColWidth="8.875" defaultRowHeight="21"/>
  <cols>
    <col min="1" max="1" width="5.5" style="36" customWidth="1"/>
    <col min="2" max="2" width="44.125" style="36" customWidth="1"/>
    <col min="3" max="17" width="10.25" style="36" customWidth="1"/>
    <col min="18" max="16384" width="8.875" style="36"/>
  </cols>
  <sheetData>
    <row r="1" spans="1:17" s="16" customFormat="1" ht="23.25">
      <c r="A1" s="14" t="s">
        <v>120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17"/>
    </row>
    <row r="2" spans="1:17" s="16" customForma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 t="s">
        <v>23</v>
      </c>
    </row>
    <row r="3" spans="1:17" s="16" customFormat="1">
      <c r="A3" s="48" t="s">
        <v>24</v>
      </c>
      <c r="B3" s="48"/>
      <c r="C3" s="49" t="s">
        <v>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 t="s">
        <v>26</v>
      </c>
      <c r="P3" s="48"/>
      <c r="Q3" s="48"/>
    </row>
    <row r="4" spans="1:17" s="16" customFormat="1">
      <c r="A4" s="48"/>
      <c r="B4" s="48"/>
      <c r="C4" s="49" t="s">
        <v>27</v>
      </c>
      <c r="D4" s="49"/>
      <c r="E4" s="49"/>
      <c r="F4" s="49" t="s">
        <v>28</v>
      </c>
      <c r="G4" s="49"/>
      <c r="H4" s="49"/>
      <c r="I4" s="49" t="s">
        <v>29</v>
      </c>
      <c r="J4" s="49"/>
      <c r="K4" s="49"/>
      <c r="L4" s="49" t="s">
        <v>30</v>
      </c>
      <c r="M4" s="49"/>
      <c r="N4" s="49"/>
      <c r="O4" s="48"/>
      <c r="P4" s="48"/>
      <c r="Q4" s="48"/>
    </row>
    <row r="5" spans="1:17" s="16" customFormat="1">
      <c r="A5" s="48"/>
      <c r="B5" s="48"/>
      <c r="C5" s="19" t="s">
        <v>31</v>
      </c>
      <c r="D5" s="19" t="s">
        <v>32</v>
      </c>
      <c r="E5" s="19" t="s">
        <v>33</v>
      </c>
      <c r="F5" s="19" t="s">
        <v>31</v>
      </c>
      <c r="G5" s="19" t="s">
        <v>32</v>
      </c>
      <c r="H5" s="19" t="s">
        <v>33</v>
      </c>
      <c r="I5" s="19" t="s">
        <v>31</v>
      </c>
      <c r="J5" s="19" t="s">
        <v>32</v>
      </c>
      <c r="K5" s="19" t="s">
        <v>33</v>
      </c>
      <c r="L5" s="19" t="s">
        <v>31</v>
      </c>
      <c r="M5" s="19" t="s">
        <v>32</v>
      </c>
      <c r="N5" s="19" t="s">
        <v>33</v>
      </c>
      <c r="O5" s="19" t="s">
        <v>31</v>
      </c>
      <c r="P5" s="19" t="s">
        <v>32</v>
      </c>
      <c r="Q5" s="19" t="s">
        <v>33</v>
      </c>
    </row>
    <row r="6" spans="1:17" s="15" customFormat="1">
      <c r="A6" s="20" t="s">
        <v>18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8" customFormat="1" ht="18.75">
      <c r="A7" s="23"/>
      <c r="B7" s="24" t="s">
        <v>9</v>
      </c>
      <c r="C7" s="25">
        <v>53</v>
      </c>
      <c r="D7" s="25">
        <v>27</v>
      </c>
      <c r="E7" s="25">
        <v>80</v>
      </c>
      <c r="F7" s="25"/>
      <c r="G7" s="25"/>
      <c r="H7" s="25"/>
      <c r="I7" s="25"/>
      <c r="J7" s="25"/>
      <c r="K7" s="25"/>
      <c r="L7" s="25"/>
      <c r="M7" s="25"/>
      <c r="N7" s="25"/>
      <c r="O7" s="25">
        <f>C7+F7+I7+L7</f>
        <v>53</v>
      </c>
      <c r="P7" s="25">
        <f>D7+G7+J7+M7</f>
        <v>27</v>
      </c>
      <c r="Q7" s="25">
        <f>O7+P7</f>
        <v>80</v>
      </c>
    </row>
    <row r="8" spans="1:17" s="18" customFormat="1" ht="18.75">
      <c r="A8" s="23"/>
      <c r="B8" s="24" t="s">
        <v>34</v>
      </c>
      <c r="C8" s="25">
        <v>1</v>
      </c>
      <c r="D8" s="25">
        <v>1</v>
      </c>
      <c r="E8" s="25">
        <v>2</v>
      </c>
      <c r="F8" s="25"/>
      <c r="G8" s="25"/>
      <c r="H8" s="25"/>
      <c r="I8" s="25"/>
      <c r="J8" s="25"/>
      <c r="K8" s="25"/>
      <c r="L8" s="25"/>
      <c r="M8" s="25"/>
      <c r="N8" s="25"/>
      <c r="O8" s="25">
        <f t="shared" ref="O8:P71" si="0">C8+F8+I8+L8</f>
        <v>1</v>
      </c>
      <c r="P8" s="25">
        <f t="shared" si="0"/>
        <v>1</v>
      </c>
      <c r="Q8" s="25">
        <f t="shared" ref="Q8:Q71" si="1">O8+P8</f>
        <v>2</v>
      </c>
    </row>
    <row r="9" spans="1:17" s="18" customFormat="1" ht="18.75">
      <c r="A9" s="23"/>
      <c r="B9" s="24" t="s">
        <v>35</v>
      </c>
      <c r="C9" s="25">
        <v>8</v>
      </c>
      <c r="D9" s="25">
        <v>35</v>
      </c>
      <c r="E9" s="25">
        <v>43</v>
      </c>
      <c r="F9" s="25"/>
      <c r="G9" s="25"/>
      <c r="H9" s="25"/>
      <c r="I9" s="25"/>
      <c r="J9" s="25"/>
      <c r="K9" s="25"/>
      <c r="L9" s="25"/>
      <c r="M9" s="25"/>
      <c r="N9" s="25"/>
      <c r="O9" s="25">
        <f t="shared" si="0"/>
        <v>8</v>
      </c>
      <c r="P9" s="25">
        <f t="shared" si="0"/>
        <v>35</v>
      </c>
      <c r="Q9" s="25">
        <f t="shared" si="1"/>
        <v>43</v>
      </c>
    </row>
    <row r="10" spans="1:17" s="18" customFormat="1" ht="18.75">
      <c r="A10" s="23"/>
      <c r="B10" s="24" t="s">
        <v>36</v>
      </c>
      <c r="C10" s="25">
        <v>33</v>
      </c>
      <c r="D10" s="25">
        <v>56</v>
      </c>
      <c r="E10" s="25">
        <v>89</v>
      </c>
      <c r="F10" s="25"/>
      <c r="G10" s="25"/>
      <c r="H10" s="25"/>
      <c r="I10" s="25"/>
      <c r="J10" s="25"/>
      <c r="K10" s="25"/>
      <c r="L10" s="25"/>
      <c r="M10" s="25"/>
      <c r="N10" s="25"/>
      <c r="O10" s="25">
        <f t="shared" si="0"/>
        <v>33</v>
      </c>
      <c r="P10" s="25">
        <f t="shared" si="0"/>
        <v>56</v>
      </c>
      <c r="Q10" s="25">
        <f t="shared" si="1"/>
        <v>89</v>
      </c>
    </row>
    <row r="11" spans="1:17" s="15" customFormat="1">
      <c r="A11" s="26" t="s">
        <v>37</v>
      </c>
      <c r="B11" s="27"/>
      <c r="C11" s="28">
        <f>SUM(C7:C10)</f>
        <v>95</v>
      </c>
      <c r="D11" s="28">
        <f t="shared" ref="D11:E11" si="2">SUM(D7:D10)</f>
        <v>119</v>
      </c>
      <c r="E11" s="28">
        <f t="shared" si="2"/>
        <v>214</v>
      </c>
      <c r="F11" s="28"/>
      <c r="G11" s="28"/>
      <c r="H11" s="28"/>
      <c r="I11" s="28"/>
      <c r="J11" s="28"/>
      <c r="K11" s="28"/>
      <c r="L11" s="28"/>
      <c r="M11" s="28"/>
      <c r="N11" s="28"/>
      <c r="O11" s="28">
        <f>C11+F11+I11+L11</f>
        <v>95</v>
      </c>
      <c r="P11" s="28">
        <f t="shared" si="0"/>
        <v>119</v>
      </c>
      <c r="Q11" s="28">
        <f>O11+P11</f>
        <v>214</v>
      </c>
    </row>
    <row r="12" spans="1:17" s="15" customFormat="1">
      <c r="A12" s="29" t="s">
        <v>12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8" customFormat="1" ht="18.75">
      <c r="A13" s="23"/>
      <c r="B13" s="24" t="s">
        <v>9</v>
      </c>
      <c r="C13" s="25">
        <v>115</v>
      </c>
      <c r="D13" s="25">
        <v>132</v>
      </c>
      <c r="E13" s="25">
        <v>247</v>
      </c>
      <c r="F13" s="25"/>
      <c r="G13" s="25"/>
      <c r="H13" s="25"/>
      <c r="I13" s="25"/>
      <c r="J13" s="25"/>
      <c r="K13" s="25"/>
      <c r="L13" s="25"/>
      <c r="M13" s="25"/>
      <c r="N13" s="25"/>
      <c r="O13" s="25">
        <f t="shared" si="0"/>
        <v>115</v>
      </c>
      <c r="P13" s="25">
        <f t="shared" si="0"/>
        <v>132</v>
      </c>
      <c r="Q13" s="25">
        <f t="shared" si="1"/>
        <v>247</v>
      </c>
    </row>
    <row r="14" spans="1:17" s="18" customFormat="1" ht="18.75">
      <c r="A14" s="23"/>
      <c r="B14" s="24" t="s">
        <v>38</v>
      </c>
      <c r="C14" s="25">
        <v>46</v>
      </c>
      <c r="D14" s="25">
        <v>137</v>
      </c>
      <c r="E14" s="25">
        <v>183</v>
      </c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0"/>
        <v>46</v>
      </c>
      <c r="P14" s="25">
        <f t="shared" si="0"/>
        <v>137</v>
      </c>
      <c r="Q14" s="25">
        <f t="shared" si="1"/>
        <v>183</v>
      </c>
    </row>
    <row r="15" spans="1:17" s="18" customFormat="1" ht="18.75">
      <c r="A15" s="23"/>
      <c r="B15" s="24" t="s">
        <v>39</v>
      </c>
      <c r="C15" s="25"/>
      <c r="D15" s="25"/>
      <c r="E15" s="25"/>
      <c r="F15" s="25"/>
      <c r="G15" s="25"/>
      <c r="H15" s="25"/>
      <c r="I15" s="25">
        <v>16</v>
      </c>
      <c r="J15" s="25">
        <v>28</v>
      </c>
      <c r="K15" s="25">
        <v>44</v>
      </c>
      <c r="L15" s="25"/>
      <c r="M15" s="25"/>
      <c r="N15" s="25"/>
      <c r="O15" s="25">
        <f t="shared" si="0"/>
        <v>16</v>
      </c>
      <c r="P15" s="25">
        <f t="shared" si="0"/>
        <v>28</v>
      </c>
      <c r="Q15" s="25">
        <f t="shared" si="1"/>
        <v>44</v>
      </c>
    </row>
    <row r="16" spans="1:17" s="18" customFormat="1" ht="18.75">
      <c r="A16" s="23"/>
      <c r="B16" s="24" t="s">
        <v>40</v>
      </c>
      <c r="C16" s="25">
        <v>57</v>
      </c>
      <c r="D16" s="25">
        <v>314</v>
      </c>
      <c r="E16" s="25">
        <v>371</v>
      </c>
      <c r="F16" s="25"/>
      <c r="G16" s="25"/>
      <c r="H16" s="25"/>
      <c r="I16" s="25"/>
      <c r="J16" s="25"/>
      <c r="K16" s="25"/>
      <c r="L16" s="25"/>
      <c r="M16" s="25"/>
      <c r="N16" s="25"/>
      <c r="O16" s="25">
        <f t="shared" si="0"/>
        <v>57</v>
      </c>
      <c r="P16" s="25">
        <f t="shared" si="0"/>
        <v>314</v>
      </c>
      <c r="Q16" s="25">
        <f t="shared" si="1"/>
        <v>371</v>
      </c>
    </row>
    <row r="17" spans="1:17" s="18" customFormat="1" ht="18.75">
      <c r="A17" s="23"/>
      <c r="B17" s="24" t="s">
        <v>41</v>
      </c>
      <c r="C17" s="25"/>
      <c r="D17" s="25">
        <v>4</v>
      </c>
      <c r="E17" s="25">
        <v>4</v>
      </c>
      <c r="F17" s="25"/>
      <c r="G17" s="25"/>
      <c r="H17" s="25"/>
      <c r="I17" s="25"/>
      <c r="J17" s="25"/>
      <c r="K17" s="25"/>
      <c r="L17" s="25"/>
      <c r="M17" s="25"/>
      <c r="N17" s="25"/>
      <c r="O17" s="25">
        <f t="shared" si="0"/>
        <v>0</v>
      </c>
      <c r="P17" s="25">
        <f t="shared" si="0"/>
        <v>4</v>
      </c>
      <c r="Q17" s="25">
        <f t="shared" si="1"/>
        <v>4</v>
      </c>
    </row>
    <row r="18" spans="1:17" s="18" customFormat="1" ht="18.75">
      <c r="A18" s="23"/>
      <c r="B18" s="24" t="s">
        <v>42</v>
      </c>
      <c r="C18" s="25">
        <v>19</v>
      </c>
      <c r="D18" s="25">
        <v>265</v>
      </c>
      <c r="E18" s="25">
        <v>284</v>
      </c>
      <c r="F18" s="25"/>
      <c r="G18" s="25"/>
      <c r="H18" s="25"/>
      <c r="I18" s="25"/>
      <c r="J18" s="25"/>
      <c r="K18" s="25"/>
      <c r="L18" s="25"/>
      <c r="M18" s="25"/>
      <c r="N18" s="25"/>
      <c r="O18" s="25">
        <f t="shared" si="0"/>
        <v>19</v>
      </c>
      <c r="P18" s="25">
        <f t="shared" si="0"/>
        <v>265</v>
      </c>
      <c r="Q18" s="25">
        <f t="shared" si="1"/>
        <v>284</v>
      </c>
    </row>
    <row r="19" spans="1:17" s="18" customFormat="1" ht="18.75">
      <c r="A19" s="23"/>
      <c r="B19" s="24" t="s">
        <v>43</v>
      </c>
      <c r="C19" s="25">
        <v>15</v>
      </c>
      <c r="D19" s="25">
        <v>76</v>
      </c>
      <c r="E19" s="25">
        <v>91</v>
      </c>
      <c r="F19" s="25"/>
      <c r="G19" s="25"/>
      <c r="H19" s="25"/>
      <c r="I19" s="25"/>
      <c r="J19" s="25"/>
      <c r="K19" s="25"/>
      <c r="L19" s="25"/>
      <c r="M19" s="25"/>
      <c r="N19" s="25"/>
      <c r="O19" s="25">
        <f t="shared" si="0"/>
        <v>15</v>
      </c>
      <c r="P19" s="25">
        <f t="shared" si="0"/>
        <v>76</v>
      </c>
      <c r="Q19" s="25">
        <f t="shared" si="1"/>
        <v>91</v>
      </c>
    </row>
    <row r="20" spans="1:17" s="18" customFormat="1" ht="18.75">
      <c r="A20" s="23"/>
      <c r="B20" s="24" t="s">
        <v>44</v>
      </c>
      <c r="C20" s="25">
        <v>73</v>
      </c>
      <c r="D20" s="25">
        <v>189</v>
      </c>
      <c r="E20" s="25">
        <v>262</v>
      </c>
      <c r="F20" s="25"/>
      <c r="G20" s="25"/>
      <c r="H20" s="25"/>
      <c r="I20" s="25"/>
      <c r="J20" s="25"/>
      <c r="K20" s="25"/>
      <c r="L20" s="25"/>
      <c r="M20" s="25"/>
      <c r="N20" s="25"/>
      <c r="O20" s="25">
        <f t="shared" si="0"/>
        <v>73</v>
      </c>
      <c r="P20" s="25">
        <f t="shared" si="0"/>
        <v>189</v>
      </c>
      <c r="Q20" s="25">
        <f t="shared" si="1"/>
        <v>262</v>
      </c>
    </row>
    <row r="21" spans="1:17" s="18" customFormat="1" ht="18.75">
      <c r="A21" s="23"/>
      <c r="B21" s="24" t="s">
        <v>45</v>
      </c>
      <c r="C21" s="25">
        <v>123</v>
      </c>
      <c r="D21" s="25">
        <v>126</v>
      </c>
      <c r="E21" s="25">
        <v>249</v>
      </c>
      <c r="F21" s="25"/>
      <c r="G21" s="25"/>
      <c r="H21" s="25"/>
      <c r="I21" s="25"/>
      <c r="J21" s="25"/>
      <c r="K21" s="25"/>
      <c r="L21" s="25"/>
      <c r="M21" s="25"/>
      <c r="N21" s="25"/>
      <c r="O21" s="25">
        <f t="shared" si="0"/>
        <v>123</v>
      </c>
      <c r="P21" s="25">
        <f t="shared" si="0"/>
        <v>126</v>
      </c>
      <c r="Q21" s="25">
        <f t="shared" si="1"/>
        <v>249</v>
      </c>
    </row>
    <row r="22" spans="1:17" s="18" customFormat="1" ht="18.75">
      <c r="A22" s="23"/>
      <c r="B22" s="24" t="s">
        <v>46</v>
      </c>
      <c r="C22" s="25">
        <v>100</v>
      </c>
      <c r="D22" s="25">
        <v>302</v>
      </c>
      <c r="E22" s="25">
        <v>402</v>
      </c>
      <c r="F22" s="25"/>
      <c r="G22" s="25"/>
      <c r="H22" s="25"/>
      <c r="I22" s="25"/>
      <c r="J22" s="25"/>
      <c r="K22" s="25"/>
      <c r="L22" s="25"/>
      <c r="M22" s="25"/>
      <c r="N22" s="25"/>
      <c r="O22" s="25">
        <f t="shared" si="0"/>
        <v>100</v>
      </c>
      <c r="P22" s="25">
        <f t="shared" si="0"/>
        <v>302</v>
      </c>
      <c r="Q22" s="25">
        <f t="shared" si="1"/>
        <v>402</v>
      </c>
    </row>
    <row r="23" spans="1:17" s="18" customFormat="1" ht="18.75">
      <c r="A23" s="23"/>
      <c r="B23" s="24" t="s">
        <v>47</v>
      </c>
      <c r="C23" s="25">
        <v>13</v>
      </c>
      <c r="D23" s="25">
        <v>43</v>
      </c>
      <c r="E23" s="25">
        <v>56</v>
      </c>
      <c r="F23" s="25"/>
      <c r="G23" s="25"/>
      <c r="H23" s="25"/>
      <c r="I23" s="25"/>
      <c r="J23" s="25"/>
      <c r="K23" s="25"/>
      <c r="L23" s="25"/>
      <c r="M23" s="25"/>
      <c r="N23" s="25"/>
      <c r="O23" s="25">
        <f t="shared" si="0"/>
        <v>13</v>
      </c>
      <c r="P23" s="25">
        <f t="shared" si="0"/>
        <v>43</v>
      </c>
      <c r="Q23" s="25">
        <f t="shared" si="1"/>
        <v>56</v>
      </c>
    </row>
    <row r="24" spans="1:17" s="18" customFormat="1" ht="18.75">
      <c r="A24" s="23"/>
      <c r="B24" s="24" t="s">
        <v>48</v>
      </c>
      <c r="C24" s="25">
        <v>31</v>
      </c>
      <c r="D24" s="25">
        <v>186</v>
      </c>
      <c r="E24" s="25">
        <v>217</v>
      </c>
      <c r="F24" s="25"/>
      <c r="G24" s="25"/>
      <c r="H24" s="25"/>
      <c r="I24" s="25"/>
      <c r="J24" s="25"/>
      <c r="K24" s="25"/>
      <c r="L24" s="25"/>
      <c r="M24" s="25"/>
      <c r="N24" s="25"/>
      <c r="O24" s="25">
        <f t="shared" si="0"/>
        <v>31</v>
      </c>
      <c r="P24" s="25">
        <f t="shared" si="0"/>
        <v>186</v>
      </c>
      <c r="Q24" s="25">
        <f t="shared" si="1"/>
        <v>217</v>
      </c>
    </row>
    <row r="25" spans="1:17" s="18" customFormat="1" ht="18.75">
      <c r="A25" s="23"/>
      <c r="B25" s="24" t="s">
        <v>49</v>
      </c>
      <c r="C25" s="25">
        <v>186</v>
      </c>
      <c r="D25" s="25">
        <v>62</v>
      </c>
      <c r="E25" s="25">
        <v>248</v>
      </c>
      <c r="F25" s="25"/>
      <c r="G25" s="25"/>
      <c r="H25" s="25"/>
      <c r="I25" s="25"/>
      <c r="J25" s="25"/>
      <c r="K25" s="25"/>
      <c r="L25" s="25"/>
      <c r="M25" s="25"/>
      <c r="N25" s="25"/>
      <c r="O25" s="25">
        <f t="shared" si="0"/>
        <v>186</v>
      </c>
      <c r="P25" s="25">
        <f t="shared" si="0"/>
        <v>62</v>
      </c>
      <c r="Q25" s="25">
        <f t="shared" si="1"/>
        <v>248</v>
      </c>
    </row>
    <row r="26" spans="1:17" s="18" customFormat="1" ht="18.75">
      <c r="A26" s="23"/>
      <c r="B26" s="24" t="s">
        <v>50</v>
      </c>
      <c r="C26" s="25">
        <v>33</v>
      </c>
      <c r="D26" s="25">
        <v>147</v>
      </c>
      <c r="E26" s="25">
        <v>180</v>
      </c>
      <c r="F26" s="25"/>
      <c r="G26" s="25"/>
      <c r="H26" s="25"/>
      <c r="I26" s="25"/>
      <c r="J26" s="25"/>
      <c r="K26" s="25"/>
      <c r="L26" s="25"/>
      <c r="M26" s="25"/>
      <c r="N26" s="25"/>
      <c r="O26" s="25">
        <f t="shared" si="0"/>
        <v>33</v>
      </c>
      <c r="P26" s="25">
        <f t="shared" si="0"/>
        <v>147</v>
      </c>
      <c r="Q26" s="25">
        <f t="shared" si="1"/>
        <v>180</v>
      </c>
    </row>
    <row r="27" spans="1:17" s="18" customFormat="1" ht="18.75">
      <c r="A27" s="23"/>
      <c r="B27" s="24" t="s">
        <v>51</v>
      </c>
      <c r="C27" s="25">
        <v>10</v>
      </c>
      <c r="D27" s="25">
        <v>56</v>
      </c>
      <c r="E27" s="25">
        <v>66</v>
      </c>
      <c r="F27" s="25"/>
      <c r="G27" s="25"/>
      <c r="H27" s="25"/>
      <c r="I27" s="25"/>
      <c r="J27" s="25"/>
      <c r="K27" s="25"/>
      <c r="L27" s="25"/>
      <c r="M27" s="25"/>
      <c r="N27" s="25"/>
      <c r="O27" s="25">
        <f t="shared" si="0"/>
        <v>10</v>
      </c>
      <c r="P27" s="25">
        <f t="shared" si="0"/>
        <v>56</v>
      </c>
      <c r="Q27" s="25">
        <f t="shared" si="1"/>
        <v>66</v>
      </c>
    </row>
    <row r="28" spans="1:17" s="18" customFormat="1" ht="18.75">
      <c r="A28" s="23"/>
      <c r="B28" s="24" t="s">
        <v>52</v>
      </c>
      <c r="C28" s="25">
        <v>224</v>
      </c>
      <c r="D28" s="25">
        <v>93</v>
      </c>
      <c r="E28" s="25">
        <v>317</v>
      </c>
      <c r="F28" s="25"/>
      <c r="G28" s="25"/>
      <c r="H28" s="25"/>
      <c r="I28" s="25"/>
      <c r="J28" s="25"/>
      <c r="K28" s="25"/>
      <c r="L28" s="25"/>
      <c r="M28" s="25"/>
      <c r="N28" s="25"/>
      <c r="O28" s="25">
        <f t="shared" si="0"/>
        <v>224</v>
      </c>
      <c r="P28" s="25">
        <f t="shared" si="0"/>
        <v>93</v>
      </c>
      <c r="Q28" s="25">
        <f t="shared" si="1"/>
        <v>317</v>
      </c>
    </row>
    <row r="29" spans="1:17" s="18" customFormat="1" ht="18.75">
      <c r="A29" s="23"/>
      <c r="B29" s="24" t="s">
        <v>53</v>
      </c>
      <c r="C29" s="25">
        <v>87</v>
      </c>
      <c r="D29" s="25">
        <v>121</v>
      </c>
      <c r="E29" s="25">
        <v>208</v>
      </c>
      <c r="F29" s="25"/>
      <c r="G29" s="25"/>
      <c r="H29" s="25"/>
      <c r="I29" s="25"/>
      <c r="J29" s="25"/>
      <c r="K29" s="25"/>
      <c r="L29" s="25"/>
      <c r="M29" s="25"/>
      <c r="N29" s="25"/>
      <c r="O29" s="25">
        <f t="shared" si="0"/>
        <v>87</v>
      </c>
      <c r="P29" s="25">
        <f t="shared" si="0"/>
        <v>121</v>
      </c>
      <c r="Q29" s="25">
        <f t="shared" si="1"/>
        <v>208</v>
      </c>
    </row>
    <row r="30" spans="1:17" s="18" customFormat="1" ht="18.75">
      <c r="A30" s="23"/>
      <c r="B30" s="24" t="s">
        <v>54</v>
      </c>
      <c r="C30" s="25">
        <v>67</v>
      </c>
      <c r="D30" s="25">
        <v>332</v>
      </c>
      <c r="E30" s="25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>
        <f t="shared" si="0"/>
        <v>67</v>
      </c>
      <c r="P30" s="25">
        <f t="shared" si="0"/>
        <v>332</v>
      </c>
      <c r="Q30" s="25">
        <f t="shared" si="1"/>
        <v>399</v>
      </c>
    </row>
    <row r="31" spans="1:17" s="18" customFormat="1" ht="18.75">
      <c r="A31" s="23"/>
      <c r="B31" s="24" t="s">
        <v>55</v>
      </c>
      <c r="C31" s="25">
        <v>28</v>
      </c>
      <c r="D31" s="25">
        <v>208</v>
      </c>
      <c r="E31" s="25">
        <v>236</v>
      </c>
      <c r="F31" s="25"/>
      <c r="G31" s="25"/>
      <c r="H31" s="25"/>
      <c r="I31" s="25"/>
      <c r="J31" s="25"/>
      <c r="K31" s="25"/>
      <c r="L31" s="25"/>
      <c r="M31" s="25"/>
      <c r="N31" s="25"/>
      <c r="O31" s="25">
        <f t="shared" si="0"/>
        <v>28</v>
      </c>
      <c r="P31" s="25">
        <f t="shared" si="0"/>
        <v>208</v>
      </c>
      <c r="Q31" s="25">
        <f t="shared" si="1"/>
        <v>236</v>
      </c>
    </row>
    <row r="32" spans="1:17" s="18" customFormat="1" ht="18.75">
      <c r="A32" s="23"/>
      <c r="B32" s="24" t="s">
        <v>56</v>
      </c>
      <c r="C32" s="25">
        <v>71</v>
      </c>
      <c r="D32" s="25">
        <v>304</v>
      </c>
      <c r="E32" s="25">
        <v>375</v>
      </c>
      <c r="F32" s="25"/>
      <c r="G32" s="25"/>
      <c r="H32" s="25"/>
      <c r="I32" s="25"/>
      <c r="J32" s="25"/>
      <c r="K32" s="25"/>
      <c r="L32" s="25"/>
      <c r="M32" s="25"/>
      <c r="N32" s="25"/>
      <c r="O32" s="25">
        <f t="shared" si="0"/>
        <v>71</v>
      </c>
      <c r="P32" s="25">
        <f t="shared" si="0"/>
        <v>304</v>
      </c>
      <c r="Q32" s="25">
        <f t="shared" si="1"/>
        <v>375</v>
      </c>
    </row>
    <row r="33" spans="1:17" s="18" customFormat="1" ht="18.75">
      <c r="A33" s="23"/>
      <c r="B33" s="24" t="s">
        <v>57</v>
      </c>
      <c r="C33" s="25"/>
      <c r="D33" s="25"/>
      <c r="E33" s="25"/>
      <c r="F33" s="25">
        <v>51</v>
      </c>
      <c r="G33" s="25">
        <v>130</v>
      </c>
      <c r="H33" s="25">
        <v>181</v>
      </c>
      <c r="I33" s="25"/>
      <c r="J33" s="25"/>
      <c r="K33" s="25"/>
      <c r="L33" s="25"/>
      <c r="M33" s="25"/>
      <c r="N33" s="25"/>
      <c r="O33" s="25">
        <f t="shared" si="0"/>
        <v>51</v>
      </c>
      <c r="P33" s="25">
        <f t="shared" si="0"/>
        <v>130</v>
      </c>
      <c r="Q33" s="25">
        <f t="shared" si="1"/>
        <v>181</v>
      </c>
    </row>
    <row r="34" spans="1:17" s="18" customFormat="1" ht="18.75">
      <c r="A34" s="23"/>
      <c r="B34" s="24" t="s">
        <v>7</v>
      </c>
      <c r="C34" s="25">
        <v>8</v>
      </c>
      <c r="D34" s="25">
        <v>50</v>
      </c>
      <c r="E34" s="25">
        <v>58</v>
      </c>
      <c r="F34" s="25"/>
      <c r="G34" s="25"/>
      <c r="H34" s="25"/>
      <c r="I34" s="25"/>
      <c r="J34" s="25"/>
      <c r="K34" s="25"/>
      <c r="L34" s="25"/>
      <c r="M34" s="25"/>
      <c r="N34" s="25"/>
      <c r="O34" s="25">
        <f t="shared" si="0"/>
        <v>8</v>
      </c>
      <c r="P34" s="25">
        <f t="shared" si="0"/>
        <v>50</v>
      </c>
      <c r="Q34" s="25">
        <f t="shared" si="1"/>
        <v>58</v>
      </c>
    </row>
    <row r="35" spans="1:17" s="18" customFormat="1" ht="18.75">
      <c r="A35" s="23"/>
      <c r="B35" s="24" t="s">
        <v>58</v>
      </c>
      <c r="C35" s="25">
        <v>119</v>
      </c>
      <c r="D35" s="25">
        <v>128</v>
      </c>
      <c r="E35" s="25">
        <v>247</v>
      </c>
      <c r="F35" s="25"/>
      <c r="G35" s="25"/>
      <c r="H35" s="25"/>
      <c r="I35" s="25"/>
      <c r="J35" s="25"/>
      <c r="K35" s="25"/>
      <c r="L35" s="25"/>
      <c r="M35" s="25"/>
      <c r="N35" s="25"/>
      <c r="O35" s="25">
        <f t="shared" si="0"/>
        <v>119</v>
      </c>
      <c r="P35" s="25">
        <f t="shared" si="0"/>
        <v>128</v>
      </c>
      <c r="Q35" s="25">
        <f t="shared" si="1"/>
        <v>247</v>
      </c>
    </row>
    <row r="36" spans="1:17" s="18" customFormat="1" ht="18.75">
      <c r="A36" s="23"/>
      <c r="B36" s="24" t="s">
        <v>59</v>
      </c>
      <c r="C36" s="25">
        <v>150</v>
      </c>
      <c r="D36" s="25">
        <v>196</v>
      </c>
      <c r="E36" s="25">
        <v>346</v>
      </c>
      <c r="F36" s="25"/>
      <c r="G36" s="25"/>
      <c r="H36" s="25"/>
      <c r="I36" s="25"/>
      <c r="J36" s="25"/>
      <c r="K36" s="25"/>
      <c r="L36" s="25"/>
      <c r="M36" s="25"/>
      <c r="N36" s="25"/>
      <c r="O36" s="25">
        <f t="shared" si="0"/>
        <v>150</v>
      </c>
      <c r="P36" s="25">
        <f t="shared" si="0"/>
        <v>196</v>
      </c>
      <c r="Q36" s="25">
        <f t="shared" si="1"/>
        <v>346</v>
      </c>
    </row>
    <row r="37" spans="1:17" s="18" customFormat="1" ht="18.75">
      <c r="A37" s="23"/>
      <c r="B37" s="24" t="s">
        <v>60</v>
      </c>
      <c r="C37" s="25">
        <v>155</v>
      </c>
      <c r="D37" s="25">
        <v>109</v>
      </c>
      <c r="E37" s="25">
        <v>264</v>
      </c>
      <c r="F37" s="25"/>
      <c r="G37" s="25"/>
      <c r="H37" s="25"/>
      <c r="I37" s="25"/>
      <c r="J37" s="25"/>
      <c r="K37" s="25"/>
      <c r="L37" s="25"/>
      <c r="M37" s="25"/>
      <c r="N37" s="25"/>
      <c r="O37" s="25">
        <f t="shared" si="0"/>
        <v>155</v>
      </c>
      <c r="P37" s="25">
        <f t="shared" si="0"/>
        <v>109</v>
      </c>
      <c r="Q37" s="25">
        <f t="shared" si="1"/>
        <v>264</v>
      </c>
    </row>
    <row r="38" spans="1:17" s="15" customFormat="1">
      <c r="A38" s="26" t="s">
        <v>61</v>
      </c>
      <c r="B38" s="27"/>
      <c r="C38" s="28">
        <f>SUM(C13:C37)</f>
        <v>1730</v>
      </c>
      <c r="D38" s="28">
        <f t="shared" ref="D38:H38" si="3">SUM(D13:D37)</f>
        <v>3580</v>
      </c>
      <c r="E38" s="28">
        <f t="shared" si="3"/>
        <v>5310</v>
      </c>
      <c r="F38" s="28">
        <f t="shared" si="3"/>
        <v>51</v>
      </c>
      <c r="G38" s="28">
        <f t="shared" si="3"/>
        <v>130</v>
      </c>
      <c r="H38" s="28">
        <f t="shared" si="3"/>
        <v>181</v>
      </c>
      <c r="I38" s="28">
        <f t="shared" ref="I38" si="4">SUM(I13:I37)</f>
        <v>16</v>
      </c>
      <c r="J38" s="28">
        <f t="shared" ref="J38" si="5">SUM(J13:J37)</f>
        <v>28</v>
      </c>
      <c r="K38" s="28">
        <f t="shared" ref="K38" si="6">SUM(K13:K37)</f>
        <v>44</v>
      </c>
      <c r="L38" s="28"/>
      <c r="M38" s="28"/>
      <c r="N38" s="28"/>
      <c r="O38" s="28">
        <f>C38+F38+I38+L38</f>
        <v>1797</v>
      </c>
      <c r="P38" s="28">
        <f t="shared" si="0"/>
        <v>3738</v>
      </c>
      <c r="Q38" s="28">
        <f t="shared" si="1"/>
        <v>5535</v>
      </c>
    </row>
    <row r="39" spans="1:17" s="15" customFormat="1">
      <c r="A39" s="29" t="s">
        <v>16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18" customFormat="1" ht="18.75">
      <c r="A40" s="23"/>
      <c r="B40" s="24" t="s">
        <v>62</v>
      </c>
      <c r="C40" s="25">
        <v>310</v>
      </c>
      <c r="D40" s="25">
        <v>401</v>
      </c>
      <c r="E40" s="25">
        <v>711</v>
      </c>
      <c r="F40" s="25"/>
      <c r="G40" s="25"/>
      <c r="H40" s="25"/>
      <c r="I40" s="25"/>
      <c r="J40" s="25"/>
      <c r="K40" s="25"/>
      <c r="L40" s="25"/>
      <c r="M40" s="25"/>
      <c r="N40" s="25"/>
      <c r="O40" s="25">
        <f t="shared" si="0"/>
        <v>310</v>
      </c>
      <c r="P40" s="25">
        <f t="shared" si="0"/>
        <v>401</v>
      </c>
      <c r="Q40" s="25">
        <f t="shared" si="1"/>
        <v>711</v>
      </c>
    </row>
    <row r="41" spans="1:17" s="18" customFormat="1" ht="18.75">
      <c r="A41" s="23"/>
      <c r="B41" s="24" t="s">
        <v>63</v>
      </c>
      <c r="C41" s="25">
        <v>50</v>
      </c>
      <c r="D41" s="25">
        <v>19</v>
      </c>
      <c r="E41" s="25">
        <v>69</v>
      </c>
      <c r="F41" s="25"/>
      <c r="G41" s="25"/>
      <c r="H41" s="25"/>
      <c r="I41" s="25"/>
      <c r="J41" s="25"/>
      <c r="K41" s="25"/>
      <c r="L41" s="25"/>
      <c r="M41" s="25"/>
      <c r="N41" s="25"/>
      <c r="O41" s="25">
        <f t="shared" si="0"/>
        <v>50</v>
      </c>
      <c r="P41" s="25">
        <f t="shared" si="0"/>
        <v>19</v>
      </c>
      <c r="Q41" s="25">
        <f t="shared" si="1"/>
        <v>69</v>
      </c>
    </row>
    <row r="42" spans="1:17" s="18" customFormat="1" ht="18.75">
      <c r="A42" s="23"/>
      <c r="B42" s="24" t="s">
        <v>64</v>
      </c>
      <c r="C42" s="25">
        <v>159</v>
      </c>
      <c r="D42" s="25">
        <v>13</v>
      </c>
      <c r="E42" s="25">
        <v>172</v>
      </c>
      <c r="F42" s="25"/>
      <c r="G42" s="25"/>
      <c r="H42" s="25"/>
      <c r="I42" s="25"/>
      <c r="J42" s="25"/>
      <c r="K42" s="25"/>
      <c r="L42" s="25"/>
      <c r="M42" s="25"/>
      <c r="N42" s="25"/>
      <c r="O42" s="25">
        <f t="shared" si="0"/>
        <v>159</v>
      </c>
      <c r="P42" s="25">
        <f t="shared" si="0"/>
        <v>13</v>
      </c>
      <c r="Q42" s="25">
        <f t="shared" si="1"/>
        <v>172</v>
      </c>
    </row>
    <row r="43" spans="1:17" s="18" customFormat="1" ht="18.75">
      <c r="A43" s="23"/>
      <c r="B43" s="24" t="s">
        <v>65</v>
      </c>
      <c r="C43" s="25">
        <v>20</v>
      </c>
      <c r="D43" s="25">
        <v>58</v>
      </c>
      <c r="E43" s="25">
        <v>78</v>
      </c>
      <c r="F43" s="25"/>
      <c r="G43" s="25"/>
      <c r="H43" s="25"/>
      <c r="I43" s="25"/>
      <c r="J43" s="25"/>
      <c r="K43" s="25"/>
      <c r="L43" s="25"/>
      <c r="M43" s="25"/>
      <c r="N43" s="25"/>
      <c r="O43" s="25">
        <f t="shared" si="0"/>
        <v>20</v>
      </c>
      <c r="P43" s="25">
        <f t="shared" si="0"/>
        <v>58</v>
      </c>
      <c r="Q43" s="25">
        <f t="shared" si="1"/>
        <v>78</v>
      </c>
    </row>
    <row r="44" spans="1:17" s="18" customFormat="1" ht="18.75">
      <c r="A44" s="23"/>
      <c r="B44" s="24" t="s">
        <v>66</v>
      </c>
      <c r="C44" s="25">
        <v>264</v>
      </c>
      <c r="D44" s="25">
        <v>244</v>
      </c>
      <c r="E44" s="25">
        <v>508</v>
      </c>
      <c r="F44" s="25"/>
      <c r="G44" s="25"/>
      <c r="H44" s="25"/>
      <c r="I44" s="25"/>
      <c r="J44" s="25"/>
      <c r="K44" s="25"/>
      <c r="L44" s="25"/>
      <c r="M44" s="25"/>
      <c r="N44" s="25"/>
      <c r="O44" s="25">
        <f t="shared" si="0"/>
        <v>264</v>
      </c>
      <c r="P44" s="25">
        <f t="shared" si="0"/>
        <v>244</v>
      </c>
      <c r="Q44" s="25">
        <f t="shared" si="1"/>
        <v>508</v>
      </c>
    </row>
    <row r="45" spans="1:17" s="18" customFormat="1" ht="18.75">
      <c r="A45" s="23"/>
      <c r="B45" s="24" t="s">
        <v>67</v>
      </c>
      <c r="C45" s="25">
        <v>1</v>
      </c>
      <c r="D45" s="25">
        <v>1</v>
      </c>
      <c r="E45" s="25">
        <v>2</v>
      </c>
      <c r="F45" s="25"/>
      <c r="G45" s="25"/>
      <c r="H45" s="25"/>
      <c r="I45" s="25"/>
      <c r="J45" s="25"/>
      <c r="K45" s="25"/>
      <c r="L45" s="25"/>
      <c r="M45" s="25"/>
      <c r="N45" s="25"/>
      <c r="O45" s="25">
        <f t="shared" si="0"/>
        <v>1</v>
      </c>
      <c r="P45" s="25">
        <f t="shared" si="0"/>
        <v>1</v>
      </c>
      <c r="Q45" s="25">
        <f t="shared" si="1"/>
        <v>2</v>
      </c>
    </row>
    <row r="46" spans="1:17" s="18" customFormat="1" ht="18.75">
      <c r="A46" s="23"/>
      <c r="B46" s="24" t="s">
        <v>68</v>
      </c>
      <c r="C46" s="25">
        <v>35</v>
      </c>
      <c r="D46" s="25">
        <v>167</v>
      </c>
      <c r="E46" s="25">
        <v>202</v>
      </c>
      <c r="F46" s="25"/>
      <c r="G46" s="25"/>
      <c r="H46" s="25"/>
      <c r="I46" s="25"/>
      <c r="J46" s="25"/>
      <c r="K46" s="25"/>
      <c r="L46" s="25"/>
      <c r="M46" s="25"/>
      <c r="N46" s="25"/>
      <c r="O46" s="25">
        <f t="shared" si="0"/>
        <v>35</v>
      </c>
      <c r="P46" s="25">
        <f t="shared" si="0"/>
        <v>167</v>
      </c>
      <c r="Q46" s="25">
        <f t="shared" si="1"/>
        <v>202</v>
      </c>
    </row>
    <row r="47" spans="1:17" s="18" customFormat="1" ht="18.75">
      <c r="A47" s="23"/>
      <c r="B47" s="24" t="s">
        <v>54</v>
      </c>
      <c r="C47" s="25">
        <v>67</v>
      </c>
      <c r="D47" s="25">
        <v>351</v>
      </c>
      <c r="E47" s="25">
        <v>418</v>
      </c>
      <c r="F47" s="25"/>
      <c r="G47" s="25"/>
      <c r="H47" s="25"/>
      <c r="I47" s="25">
        <v>2</v>
      </c>
      <c r="J47" s="25">
        <v>14</v>
      </c>
      <c r="K47" s="25">
        <v>16</v>
      </c>
      <c r="L47" s="25"/>
      <c r="M47" s="25"/>
      <c r="N47" s="25"/>
      <c r="O47" s="25">
        <f t="shared" si="0"/>
        <v>69</v>
      </c>
      <c r="P47" s="25">
        <f t="shared" si="0"/>
        <v>365</v>
      </c>
      <c r="Q47" s="25">
        <f t="shared" si="1"/>
        <v>434</v>
      </c>
    </row>
    <row r="48" spans="1:17" s="18" customFormat="1" ht="18.75">
      <c r="A48" s="23"/>
      <c r="B48" s="24" t="s">
        <v>55</v>
      </c>
      <c r="C48" s="25">
        <v>42</v>
      </c>
      <c r="D48" s="25">
        <v>245</v>
      </c>
      <c r="E48" s="25">
        <v>287</v>
      </c>
      <c r="F48" s="25"/>
      <c r="G48" s="25"/>
      <c r="H48" s="25"/>
      <c r="I48" s="25"/>
      <c r="J48" s="25"/>
      <c r="K48" s="25"/>
      <c r="L48" s="25"/>
      <c r="M48" s="25"/>
      <c r="N48" s="25"/>
      <c r="O48" s="25">
        <f t="shared" si="0"/>
        <v>42</v>
      </c>
      <c r="P48" s="25">
        <f t="shared" si="0"/>
        <v>245</v>
      </c>
      <c r="Q48" s="25">
        <f t="shared" si="1"/>
        <v>287</v>
      </c>
    </row>
    <row r="49" spans="1:17" s="18" customFormat="1" ht="18.75">
      <c r="A49" s="23"/>
      <c r="B49" s="24" t="s">
        <v>69</v>
      </c>
      <c r="C49" s="25">
        <v>67</v>
      </c>
      <c r="D49" s="25">
        <v>208</v>
      </c>
      <c r="E49" s="25">
        <v>275</v>
      </c>
      <c r="F49" s="25"/>
      <c r="G49" s="25"/>
      <c r="H49" s="25"/>
      <c r="I49" s="25"/>
      <c r="J49" s="25"/>
      <c r="K49" s="25"/>
      <c r="L49" s="25"/>
      <c r="M49" s="25"/>
      <c r="N49" s="25"/>
      <c r="O49" s="25">
        <f t="shared" si="0"/>
        <v>67</v>
      </c>
      <c r="P49" s="25">
        <f t="shared" si="0"/>
        <v>208</v>
      </c>
      <c r="Q49" s="25">
        <f t="shared" si="1"/>
        <v>275</v>
      </c>
    </row>
    <row r="50" spans="1:17" s="18" customFormat="1" ht="18.75">
      <c r="A50" s="23"/>
      <c r="B50" s="24" t="s">
        <v>70</v>
      </c>
      <c r="C50" s="25">
        <v>13</v>
      </c>
      <c r="D50" s="25">
        <v>85</v>
      </c>
      <c r="E50" s="25">
        <v>98</v>
      </c>
      <c r="F50" s="25"/>
      <c r="G50" s="25"/>
      <c r="H50" s="25"/>
      <c r="I50" s="25"/>
      <c r="J50" s="25"/>
      <c r="K50" s="25"/>
      <c r="L50" s="25"/>
      <c r="M50" s="25"/>
      <c r="N50" s="25"/>
      <c r="O50" s="25">
        <f t="shared" si="0"/>
        <v>13</v>
      </c>
      <c r="P50" s="25">
        <f t="shared" si="0"/>
        <v>85</v>
      </c>
      <c r="Q50" s="25">
        <f t="shared" si="1"/>
        <v>98</v>
      </c>
    </row>
    <row r="51" spans="1:17" s="18" customFormat="1" ht="18.75">
      <c r="A51" s="23"/>
      <c r="B51" s="24" t="s">
        <v>56</v>
      </c>
      <c r="C51" s="25">
        <v>61</v>
      </c>
      <c r="D51" s="25">
        <v>140</v>
      </c>
      <c r="E51" s="25">
        <v>201</v>
      </c>
      <c r="F51" s="25"/>
      <c r="G51" s="25"/>
      <c r="H51" s="25"/>
      <c r="I51" s="25"/>
      <c r="J51" s="25"/>
      <c r="K51" s="25"/>
      <c r="L51" s="25"/>
      <c r="M51" s="25"/>
      <c r="N51" s="25"/>
      <c r="O51" s="25">
        <f t="shared" si="0"/>
        <v>61</v>
      </c>
      <c r="P51" s="25">
        <f t="shared" si="0"/>
        <v>140</v>
      </c>
      <c r="Q51" s="25">
        <f t="shared" si="1"/>
        <v>201</v>
      </c>
    </row>
    <row r="52" spans="1:17" s="18" customFormat="1" ht="18.75">
      <c r="A52" s="23"/>
      <c r="B52" s="24" t="s">
        <v>71</v>
      </c>
      <c r="C52" s="25">
        <v>51</v>
      </c>
      <c r="D52" s="25">
        <v>119</v>
      </c>
      <c r="E52" s="25">
        <v>170</v>
      </c>
      <c r="F52" s="25"/>
      <c r="G52" s="25"/>
      <c r="H52" s="25"/>
      <c r="I52" s="25"/>
      <c r="J52" s="25"/>
      <c r="K52" s="25"/>
      <c r="L52" s="25"/>
      <c r="M52" s="25"/>
      <c r="N52" s="25"/>
      <c r="O52" s="25">
        <f t="shared" si="0"/>
        <v>51</v>
      </c>
      <c r="P52" s="25">
        <f t="shared" si="0"/>
        <v>119</v>
      </c>
      <c r="Q52" s="25">
        <f t="shared" si="1"/>
        <v>170</v>
      </c>
    </row>
    <row r="53" spans="1:17" s="18" customFormat="1" ht="18.75">
      <c r="A53" s="23"/>
      <c r="B53" s="24" t="s">
        <v>72</v>
      </c>
      <c r="C53" s="25">
        <v>67</v>
      </c>
      <c r="D53" s="25">
        <v>86</v>
      </c>
      <c r="E53" s="25">
        <v>153</v>
      </c>
      <c r="F53" s="25"/>
      <c r="G53" s="25"/>
      <c r="H53" s="25"/>
      <c r="I53" s="25"/>
      <c r="J53" s="25"/>
      <c r="K53" s="25"/>
      <c r="L53" s="25"/>
      <c r="M53" s="25"/>
      <c r="N53" s="25"/>
      <c r="O53" s="25">
        <f t="shared" si="0"/>
        <v>67</v>
      </c>
      <c r="P53" s="25">
        <f t="shared" si="0"/>
        <v>86</v>
      </c>
      <c r="Q53" s="25">
        <f t="shared" si="1"/>
        <v>153</v>
      </c>
    </row>
    <row r="54" spans="1:17" s="18" customFormat="1" ht="18.75">
      <c r="A54" s="23"/>
      <c r="B54" s="24" t="s">
        <v>73</v>
      </c>
      <c r="C54" s="25">
        <v>378</v>
      </c>
      <c r="D54" s="25">
        <v>381</v>
      </c>
      <c r="E54" s="25">
        <v>759</v>
      </c>
      <c r="F54" s="25"/>
      <c r="G54" s="25"/>
      <c r="H54" s="25"/>
      <c r="I54" s="25"/>
      <c r="J54" s="25"/>
      <c r="K54" s="25"/>
      <c r="L54" s="25"/>
      <c r="M54" s="25"/>
      <c r="N54" s="25"/>
      <c r="O54" s="25">
        <f t="shared" si="0"/>
        <v>378</v>
      </c>
      <c r="P54" s="25">
        <f t="shared" si="0"/>
        <v>381</v>
      </c>
      <c r="Q54" s="25">
        <f t="shared" si="1"/>
        <v>759</v>
      </c>
    </row>
    <row r="55" spans="1:17" s="18" customFormat="1" ht="18.75">
      <c r="A55" s="23"/>
      <c r="B55" s="24" t="s">
        <v>74</v>
      </c>
      <c r="C55" s="25">
        <v>90</v>
      </c>
      <c r="D55" s="25">
        <v>105</v>
      </c>
      <c r="E55" s="25">
        <v>195</v>
      </c>
      <c r="F55" s="25"/>
      <c r="G55" s="25"/>
      <c r="H55" s="25"/>
      <c r="I55" s="25"/>
      <c r="J55" s="25"/>
      <c r="K55" s="25"/>
      <c r="L55" s="25"/>
      <c r="M55" s="25"/>
      <c r="N55" s="25"/>
      <c r="O55" s="25">
        <f t="shared" si="0"/>
        <v>90</v>
      </c>
      <c r="P55" s="25">
        <f t="shared" si="0"/>
        <v>105</v>
      </c>
      <c r="Q55" s="25">
        <f t="shared" si="1"/>
        <v>195</v>
      </c>
    </row>
    <row r="56" spans="1:17" s="18" customFormat="1" ht="18.75">
      <c r="A56" s="23"/>
      <c r="B56" s="24" t="s">
        <v>75</v>
      </c>
      <c r="C56" s="25">
        <v>2</v>
      </c>
      <c r="D56" s="25">
        <v>1</v>
      </c>
      <c r="E56" s="25">
        <v>3</v>
      </c>
      <c r="F56" s="25"/>
      <c r="G56" s="25"/>
      <c r="H56" s="25"/>
      <c r="I56" s="25"/>
      <c r="J56" s="25"/>
      <c r="K56" s="25"/>
      <c r="L56" s="25"/>
      <c r="M56" s="25"/>
      <c r="N56" s="25"/>
      <c r="O56" s="25">
        <f t="shared" si="0"/>
        <v>2</v>
      </c>
      <c r="P56" s="25">
        <f t="shared" si="0"/>
        <v>1</v>
      </c>
      <c r="Q56" s="25">
        <f t="shared" si="1"/>
        <v>3</v>
      </c>
    </row>
    <row r="57" spans="1:17" s="18" customFormat="1" ht="18.75">
      <c r="A57" s="23"/>
      <c r="B57" s="24" t="s">
        <v>76</v>
      </c>
      <c r="C57" s="25">
        <v>107</v>
      </c>
      <c r="D57" s="25">
        <v>133</v>
      </c>
      <c r="E57" s="25">
        <v>240</v>
      </c>
      <c r="F57" s="25"/>
      <c r="G57" s="25"/>
      <c r="H57" s="25"/>
      <c r="I57" s="25"/>
      <c r="J57" s="25"/>
      <c r="K57" s="25"/>
      <c r="L57" s="25"/>
      <c r="M57" s="25"/>
      <c r="N57" s="25"/>
      <c r="O57" s="25">
        <f t="shared" si="0"/>
        <v>107</v>
      </c>
      <c r="P57" s="25">
        <f t="shared" si="0"/>
        <v>133</v>
      </c>
      <c r="Q57" s="25">
        <f t="shared" si="1"/>
        <v>240</v>
      </c>
    </row>
    <row r="58" spans="1:17" s="18" customFormat="1" ht="18.75">
      <c r="A58" s="23"/>
      <c r="B58" s="24" t="s">
        <v>77</v>
      </c>
      <c r="C58" s="25">
        <v>108</v>
      </c>
      <c r="D58" s="25">
        <v>72</v>
      </c>
      <c r="E58" s="25">
        <v>180</v>
      </c>
      <c r="F58" s="25"/>
      <c r="G58" s="25"/>
      <c r="H58" s="25"/>
      <c r="I58" s="25"/>
      <c r="J58" s="25"/>
      <c r="K58" s="25"/>
      <c r="L58" s="25"/>
      <c r="M58" s="25"/>
      <c r="N58" s="25"/>
      <c r="O58" s="25">
        <f t="shared" si="0"/>
        <v>108</v>
      </c>
      <c r="P58" s="25">
        <f t="shared" si="0"/>
        <v>72</v>
      </c>
      <c r="Q58" s="25">
        <f t="shared" si="1"/>
        <v>180</v>
      </c>
    </row>
    <row r="59" spans="1:17" s="18" customFormat="1" ht="18.75">
      <c r="A59" s="23"/>
      <c r="B59" s="24" t="s">
        <v>78</v>
      </c>
      <c r="C59" s="25">
        <v>312</v>
      </c>
      <c r="D59" s="25">
        <v>769</v>
      </c>
      <c r="E59" s="25">
        <v>1081</v>
      </c>
      <c r="F59" s="25"/>
      <c r="G59" s="25"/>
      <c r="H59" s="25"/>
      <c r="I59" s="25"/>
      <c r="J59" s="25"/>
      <c r="K59" s="25"/>
      <c r="L59" s="25"/>
      <c r="M59" s="25"/>
      <c r="N59" s="25"/>
      <c r="O59" s="25">
        <f t="shared" si="0"/>
        <v>312</v>
      </c>
      <c r="P59" s="25">
        <f t="shared" si="0"/>
        <v>769</v>
      </c>
      <c r="Q59" s="25">
        <f t="shared" si="1"/>
        <v>1081</v>
      </c>
    </row>
    <row r="60" spans="1:17" s="15" customFormat="1">
      <c r="A60" s="26" t="s">
        <v>79</v>
      </c>
      <c r="B60" s="27"/>
      <c r="C60" s="28">
        <f>SUM(C40:C59)</f>
        <v>2204</v>
      </c>
      <c r="D60" s="28">
        <f t="shared" ref="D60:E60" si="7">SUM(D40:D59)</f>
        <v>3598</v>
      </c>
      <c r="E60" s="28">
        <f t="shared" si="7"/>
        <v>5802</v>
      </c>
      <c r="F60" s="28"/>
      <c r="G60" s="28"/>
      <c r="H60" s="28"/>
      <c r="I60" s="28">
        <f t="shared" ref="I60" si="8">SUM(I40:I59)</f>
        <v>2</v>
      </c>
      <c r="J60" s="28">
        <f t="shared" ref="J60:K60" si="9">SUM(J40:J59)</f>
        <v>14</v>
      </c>
      <c r="K60" s="28">
        <f t="shared" si="9"/>
        <v>16</v>
      </c>
      <c r="L60" s="28"/>
      <c r="M60" s="28"/>
      <c r="N60" s="28"/>
      <c r="O60" s="28">
        <f>C60+F60+I60+L60</f>
        <v>2206</v>
      </c>
      <c r="P60" s="28">
        <f t="shared" si="0"/>
        <v>3612</v>
      </c>
      <c r="Q60" s="28">
        <f t="shared" si="1"/>
        <v>5818</v>
      </c>
    </row>
    <row r="61" spans="1:17" s="15" customFormat="1">
      <c r="A61" s="29" t="s">
        <v>17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18" customFormat="1" ht="18.75">
      <c r="A62" s="23"/>
      <c r="B62" s="24" t="s">
        <v>80</v>
      </c>
      <c r="C62" s="25">
        <v>119</v>
      </c>
      <c r="D62" s="25">
        <v>228</v>
      </c>
      <c r="E62" s="25">
        <v>347</v>
      </c>
      <c r="F62" s="25"/>
      <c r="G62" s="25"/>
      <c r="H62" s="25"/>
      <c r="I62" s="25"/>
      <c r="J62" s="25"/>
      <c r="K62" s="25"/>
      <c r="L62" s="25"/>
      <c r="M62" s="25"/>
      <c r="N62" s="25"/>
      <c r="O62" s="25">
        <f t="shared" si="0"/>
        <v>119</v>
      </c>
      <c r="P62" s="25">
        <f t="shared" si="0"/>
        <v>228</v>
      </c>
      <c r="Q62" s="25">
        <f t="shared" si="1"/>
        <v>347</v>
      </c>
    </row>
    <row r="63" spans="1:17" s="18" customFormat="1" ht="18.75">
      <c r="A63" s="23"/>
      <c r="B63" s="24" t="s">
        <v>81</v>
      </c>
      <c r="C63" s="25">
        <v>54</v>
      </c>
      <c r="D63" s="25">
        <v>45</v>
      </c>
      <c r="E63" s="25">
        <v>99</v>
      </c>
      <c r="F63" s="25"/>
      <c r="G63" s="25"/>
      <c r="H63" s="25"/>
      <c r="I63" s="25"/>
      <c r="J63" s="25"/>
      <c r="K63" s="25"/>
      <c r="L63" s="25"/>
      <c r="M63" s="25"/>
      <c r="N63" s="25"/>
      <c r="O63" s="25">
        <f t="shared" si="0"/>
        <v>54</v>
      </c>
      <c r="P63" s="25">
        <f t="shared" si="0"/>
        <v>45</v>
      </c>
      <c r="Q63" s="25">
        <f t="shared" si="1"/>
        <v>99</v>
      </c>
    </row>
    <row r="64" spans="1:17" s="18" customFormat="1" ht="18.75">
      <c r="A64" s="23"/>
      <c r="B64" s="24" t="s">
        <v>82</v>
      </c>
      <c r="C64" s="25">
        <v>680</v>
      </c>
      <c r="D64" s="25">
        <v>1262</v>
      </c>
      <c r="E64" s="25">
        <v>1942</v>
      </c>
      <c r="F64" s="25"/>
      <c r="G64" s="25"/>
      <c r="H64" s="25"/>
      <c r="I64" s="25"/>
      <c r="J64" s="25"/>
      <c r="K64" s="25"/>
      <c r="L64" s="25"/>
      <c r="M64" s="25"/>
      <c r="N64" s="25"/>
      <c r="O64" s="25">
        <f t="shared" si="0"/>
        <v>680</v>
      </c>
      <c r="P64" s="25">
        <f t="shared" si="0"/>
        <v>1262</v>
      </c>
      <c r="Q64" s="25">
        <f t="shared" si="1"/>
        <v>1942</v>
      </c>
    </row>
    <row r="65" spans="1:17" s="18" customFormat="1" ht="18.75">
      <c r="A65" s="23"/>
      <c r="B65" s="24" t="s">
        <v>83</v>
      </c>
      <c r="C65" s="25">
        <v>187</v>
      </c>
      <c r="D65" s="25">
        <v>302</v>
      </c>
      <c r="E65" s="25">
        <v>489</v>
      </c>
      <c r="F65" s="25"/>
      <c r="G65" s="25"/>
      <c r="H65" s="25"/>
      <c r="I65" s="25"/>
      <c r="J65" s="25"/>
      <c r="K65" s="25"/>
      <c r="L65" s="25"/>
      <c r="M65" s="25"/>
      <c r="N65" s="25"/>
      <c r="O65" s="25">
        <f t="shared" si="0"/>
        <v>187</v>
      </c>
      <c r="P65" s="25">
        <f t="shared" si="0"/>
        <v>302</v>
      </c>
      <c r="Q65" s="25">
        <f t="shared" si="1"/>
        <v>489</v>
      </c>
    </row>
    <row r="66" spans="1:17" s="18" customFormat="1" ht="18.75">
      <c r="A66" s="23"/>
      <c r="B66" s="24" t="s">
        <v>84</v>
      </c>
      <c r="C66" s="25">
        <v>74</v>
      </c>
      <c r="D66" s="25">
        <v>279</v>
      </c>
      <c r="E66" s="25">
        <v>353</v>
      </c>
      <c r="F66" s="25"/>
      <c r="G66" s="25"/>
      <c r="H66" s="25"/>
      <c r="I66" s="25"/>
      <c r="J66" s="25"/>
      <c r="K66" s="25"/>
      <c r="L66" s="25"/>
      <c r="M66" s="25"/>
      <c r="N66" s="25"/>
      <c r="O66" s="25">
        <f t="shared" si="0"/>
        <v>74</v>
      </c>
      <c r="P66" s="25">
        <f t="shared" si="0"/>
        <v>279</v>
      </c>
      <c r="Q66" s="25">
        <f t="shared" si="1"/>
        <v>353</v>
      </c>
    </row>
    <row r="67" spans="1:17" s="18" customFormat="1" ht="18.75">
      <c r="A67" s="23"/>
      <c r="B67" s="24" t="s">
        <v>85</v>
      </c>
      <c r="C67" s="25"/>
      <c r="D67" s="25"/>
      <c r="E67" s="25"/>
      <c r="F67" s="25"/>
      <c r="G67" s="25"/>
      <c r="H67" s="25"/>
      <c r="I67" s="25">
        <v>5</v>
      </c>
      <c r="J67" s="25">
        <v>8</v>
      </c>
      <c r="K67" s="25">
        <v>13</v>
      </c>
      <c r="L67" s="25"/>
      <c r="M67" s="25"/>
      <c r="N67" s="25"/>
      <c r="O67" s="25">
        <f t="shared" si="0"/>
        <v>5</v>
      </c>
      <c r="P67" s="25">
        <f t="shared" si="0"/>
        <v>8</v>
      </c>
      <c r="Q67" s="25">
        <f t="shared" si="1"/>
        <v>13</v>
      </c>
    </row>
    <row r="68" spans="1:17" s="18" customFormat="1" ht="18.75">
      <c r="A68" s="23"/>
      <c r="B68" s="24" t="s">
        <v>86</v>
      </c>
      <c r="C68" s="25">
        <v>90</v>
      </c>
      <c r="D68" s="25">
        <v>657</v>
      </c>
      <c r="E68" s="25">
        <v>747</v>
      </c>
      <c r="F68" s="25"/>
      <c r="G68" s="25"/>
      <c r="H68" s="25"/>
      <c r="I68" s="25"/>
      <c r="J68" s="25"/>
      <c r="K68" s="25"/>
      <c r="L68" s="25"/>
      <c r="M68" s="25"/>
      <c r="N68" s="25"/>
      <c r="O68" s="25">
        <f t="shared" si="0"/>
        <v>90</v>
      </c>
      <c r="P68" s="25">
        <f t="shared" si="0"/>
        <v>657</v>
      </c>
      <c r="Q68" s="25">
        <f t="shared" si="1"/>
        <v>747</v>
      </c>
    </row>
    <row r="69" spans="1:17" s="18" customFormat="1" ht="18.75">
      <c r="A69" s="23"/>
      <c r="B69" s="24" t="s">
        <v>87</v>
      </c>
      <c r="C69" s="25">
        <v>501</v>
      </c>
      <c r="D69" s="25">
        <v>292</v>
      </c>
      <c r="E69" s="25">
        <v>793</v>
      </c>
      <c r="F69" s="25"/>
      <c r="G69" s="25"/>
      <c r="H69" s="25"/>
      <c r="I69" s="25"/>
      <c r="J69" s="25"/>
      <c r="K69" s="25"/>
      <c r="L69" s="25"/>
      <c r="M69" s="25"/>
      <c r="N69" s="25"/>
      <c r="O69" s="25">
        <f t="shared" si="0"/>
        <v>501</v>
      </c>
      <c r="P69" s="25">
        <f t="shared" si="0"/>
        <v>292</v>
      </c>
      <c r="Q69" s="25">
        <f t="shared" si="1"/>
        <v>793</v>
      </c>
    </row>
    <row r="70" spans="1:17" s="18" customFormat="1" ht="18.75">
      <c r="A70" s="23"/>
      <c r="B70" s="24" t="s">
        <v>88</v>
      </c>
      <c r="C70" s="25">
        <v>13</v>
      </c>
      <c r="D70" s="25">
        <v>36</v>
      </c>
      <c r="E70" s="25">
        <v>49</v>
      </c>
      <c r="F70" s="25"/>
      <c r="G70" s="25"/>
      <c r="H70" s="25"/>
      <c r="I70" s="25"/>
      <c r="J70" s="25"/>
      <c r="K70" s="25"/>
      <c r="L70" s="25"/>
      <c r="M70" s="25"/>
      <c r="N70" s="25"/>
      <c r="O70" s="25">
        <f t="shared" si="0"/>
        <v>13</v>
      </c>
      <c r="P70" s="25">
        <f t="shared" si="0"/>
        <v>36</v>
      </c>
      <c r="Q70" s="25">
        <f t="shared" si="1"/>
        <v>49</v>
      </c>
    </row>
    <row r="71" spans="1:17" s="18" customFormat="1" ht="18.75">
      <c r="A71" s="23"/>
      <c r="B71" s="24" t="s">
        <v>89</v>
      </c>
      <c r="C71" s="25">
        <v>382</v>
      </c>
      <c r="D71" s="25">
        <v>467</v>
      </c>
      <c r="E71" s="25">
        <v>849</v>
      </c>
      <c r="F71" s="25"/>
      <c r="G71" s="25"/>
      <c r="H71" s="25"/>
      <c r="I71" s="25"/>
      <c r="J71" s="25"/>
      <c r="K71" s="25"/>
      <c r="L71" s="25"/>
      <c r="M71" s="25"/>
      <c r="N71" s="25"/>
      <c r="O71" s="25">
        <f t="shared" si="0"/>
        <v>382</v>
      </c>
      <c r="P71" s="25">
        <f t="shared" si="0"/>
        <v>467</v>
      </c>
      <c r="Q71" s="25">
        <f t="shared" si="1"/>
        <v>849</v>
      </c>
    </row>
    <row r="72" spans="1:17" s="15" customFormat="1">
      <c r="A72" s="26" t="s">
        <v>90</v>
      </c>
      <c r="B72" s="27"/>
      <c r="C72" s="28">
        <f>SUM(C62:C71)</f>
        <v>2100</v>
      </c>
      <c r="D72" s="28">
        <f t="shared" ref="D72:E72" si="10">SUM(D62:D71)</f>
        <v>3568</v>
      </c>
      <c r="E72" s="28">
        <f t="shared" si="10"/>
        <v>5668</v>
      </c>
      <c r="F72" s="28"/>
      <c r="G72" s="28"/>
      <c r="H72" s="28"/>
      <c r="I72" s="28">
        <f t="shared" ref="I72" si="11">SUM(I62:I71)</f>
        <v>5</v>
      </c>
      <c r="J72" s="28">
        <f t="shared" ref="J72" si="12">SUM(J62:J71)</f>
        <v>8</v>
      </c>
      <c r="K72" s="28">
        <f t="shared" ref="K72" si="13">SUM(K62:K71)</f>
        <v>13</v>
      </c>
      <c r="L72" s="28"/>
      <c r="M72" s="28"/>
      <c r="N72" s="28"/>
      <c r="O72" s="28">
        <f t="shared" ref="O72:P120" si="14">C72+F72+I72+L72</f>
        <v>2105</v>
      </c>
      <c r="P72" s="28">
        <f t="shared" si="14"/>
        <v>3576</v>
      </c>
      <c r="Q72" s="28">
        <f t="shared" ref="Q72:Q119" si="15">O72+P72</f>
        <v>5681</v>
      </c>
    </row>
    <row r="73" spans="1:17" s="15" customFormat="1">
      <c r="A73" s="29" t="s">
        <v>15</v>
      </c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s="18" customFormat="1" ht="18.75">
      <c r="A74" s="23"/>
      <c r="B74" s="24" t="s">
        <v>38</v>
      </c>
      <c r="C74" s="25">
        <v>19</v>
      </c>
      <c r="D74" s="25">
        <v>72</v>
      </c>
      <c r="E74" s="25">
        <v>91</v>
      </c>
      <c r="F74" s="25"/>
      <c r="G74" s="25"/>
      <c r="H74" s="25"/>
      <c r="I74" s="25"/>
      <c r="J74" s="25"/>
      <c r="K74" s="25"/>
      <c r="L74" s="25"/>
      <c r="M74" s="25"/>
      <c r="N74" s="25"/>
      <c r="O74" s="25">
        <f t="shared" si="14"/>
        <v>19</v>
      </c>
      <c r="P74" s="25">
        <f t="shared" si="14"/>
        <v>72</v>
      </c>
      <c r="Q74" s="25">
        <f t="shared" si="15"/>
        <v>91</v>
      </c>
    </row>
    <row r="75" spans="1:17" s="18" customFormat="1" ht="18.75">
      <c r="A75" s="23"/>
      <c r="B75" s="24" t="s">
        <v>91</v>
      </c>
      <c r="C75" s="25">
        <v>38</v>
      </c>
      <c r="D75" s="25">
        <v>10</v>
      </c>
      <c r="E75" s="25">
        <v>48</v>
      </c>
      <c r="F75" s="25"/>
      <c r="G75" s="25"/>
      <c r="H75" s="25"/>
      <c r="I75" s="25"/>
      <c r="J75" s="25"/>
      <c r="K75" s="25"/>
      <c r="L75" s="25"/>
      <c r="M75" s="25"/>
      <c r="N75" s="25"/>
      <c r="O75" s="25">
        <f t="shared" si="14"/>
        <v>38</v>
      </c>
      <c r="P75" s="25">
        <f t="shared" si="14"/>
        <v>10</v>
      </c>
      <c r="Q75" s="25">
        <f t="shared" si="15"/>
        <v>48</v>
      </c>
    </row>
    <row r="76" spans="1:17" s="18" customFormat="1" ht="18.75">
      <c r="A76" s="23"/>
      <c r="B76" s="24" t="s">
        <v>118</v>
      </c>
      <c r="C76" s="25"/>
      <c r="D76" s="25"/>
      <c r="E76" s="25"/>
      <c r="F76" s="25"/>
      <c r="G76" s="25"/>
      <c r="H76" s="25"/>
      <c r="I76" s="25"/>
      <c r="J76" s="25">
        <v>1</v>
      </c>
      <c r="K76" s="25">
        <v>1</v>
      </c>
      <c r="L76" s="25"/>
      <c r="M76" s="25"/>
      <c r="N76" s="25"/>
      <c r="O76" s="25">
        <f t="shared" ref="O76" si="16">C76+F76+I76+L76</f>
        <v>0</v>
      </c>
      <c r="P76" s="25">
        <f t="shared" ref="P76" si="17">D76+G76+J76+M76</f>
        <v>1</v>
      </c>
      <c r="Q76" s="25">
        <f t="shared" ref="Q76" si="18">O76+P76</f>
        <v>1</v>
      </c>
    </row>
    <row r="77" spans="1:17" s="18" customFormat="1" ht="18.75">
      <c r="A77" s="23"/>
      <c r="B77" s="24" t="s">
        <v>92</v>
      </c>
      <c r="C77" s="25">
        <v>242</v>
      </c>
      <c r="D77" s="25">
        <v>33</v>
      </c>
      <c r="E77" s="25">
        <v>275</v>
      </c>
      <c r="F77" s="25"/>
      <c r="G77" s="25"/>
      <c r="H77" s="25"/>
      <c r="I77" s="25"/>
      <c r="J77" s="25"/>
      <c r="K77" s="25"/>
      <c r="L77" s="25"/>
      <c r="M77" s="25"/>
      <c r="N77" s="25"/>
      <c r="O77" s="25">
        <f t="shared" si="14"/>
        <v>242</v>
      </c>
      <c r="P77" s="25">
        <f t="shared" si="14"/>
        <v>33</v>
      </c>
      <c r="Q77" s="25">
        <f t="shared" si="15"/>
        <v>275</v>
      </c>
    </row>
    <row r="78" spans="1:17" s="18" customFormat="1" ht="18.75">
      <c r="A78" s="23"/>
      <c r="B78" s="24" t="s">
        <v>93</v>
      </c>
      <c r="C78" s="25">
        <v>104</v>
      </c>
      <c r="D78" s="25">
        <v>54</v>
      </c>
      <c r="E78" s="25">
        <v>158</v>
      </c>
      <c r="F78" s="25"/>
      <c r="G78" s="25"/>
      <c r="H78" s="25"/>
      <c r="I78" s="25"/>
      <c r="J78" s="25"/>
      <c r="K78" s="25"/>
      <c r="L78" s="25"/>
      <c r="M78" s="25"/>
      <c r="N78" s="25"/>
      <c r="O78" s="25">
        <f t="shared" si="14"/>
        <v>104</v>
      </c>
      <c r="P78" s="25">
        <f t="shared" si="14"/>
        <v>54</v>
      </c>
      <c r="Q78" s="25">
        <f t="shared" si="15"/>
        <v>158</v>
      </c>
    </row>
    <row r="79" spans="1:17" s="18" customFormat="1" ht="18.75">
      <c r="A79" s="23"/>
      <c r="B79" s="24" t="s">
        <v>94</v>
      </c>
      <c r="C79" s="25">
        <v>340</v>
      </c>
      <c r="D79" s="25">
        <v>72</v>
      </c>
      <c r="E79" s="25">
        <v>412</v>
      </c>
      <c r="F79" s="25"/>
      <c r="G79" s="25"/>
      <c r="H79" s="25"/>
      <c r="I79" s="25"/>
      <c r="J79" s="25"/>
      <c r="K79" s="25"/>
      <c r="L79" s="25"/>
      <c r="M79" s="25"/>
      <c r="N79" s="25"/>
      <c r="O79" s="25">
        <f t="shared" si="14"/>
        <v>340</v>
      </c>
      <c r="P79" s="25">
        <f t="shared" si="14"/>
        <v>72</v>
      </c>
      <c r="Q79" s="25">
        <f t="shared" si="15"/>
        <v>412</v>
      </c>
    </row>
    <row r="80" spans="1:17" s="18" customFormat="1" ht="18.75">
      <c r="A80" s="23"/>
      <c r="B80" s="24" t="s">
        <v>95</v>
      </c>
      <c r="C80" s="25">
        <v>8</v>
      </c>
      <c r="D80" s="25">
        <v>3</v>
      </c>
      <c r="E80" s="25">
        <v>11</v>
      </c>
      <c r="F80" s="25"/>
      <c r="G80" s="25"/>
      <c r="H80" s="25"/>
      <c r="I80" s="25"/>
      <c r="J80" s="25"/>
      <c r="K80" s="25"/>
      <c r="L80" s="25"/>
      <c r="M80" s="25"/>
      <c r="N80" s="25"/>
      <c r="O80" s="25">
        <f t="shared" si="14"/>
        <v>8</v>
      </c>
      <c r="P80" s="25">
        <f t="shared" si="14"/>
        <v>3</v>
      </c>
      <c r="Q80" s="25">
        <f t="shared" si="15"/>
        <v>11</v>
      </c>
    </row>
    <row r="81" spans="1:17" s="18" customFormat="1" ht="18.75">
      <c r="A81" s="23"/>
      <c r="B81" s="24" t="s">
        <v>96</v>
      </c>
      <c r="C81" s="25">
        <v>135</v>
      </c>
      <c r="D81" s="25">
        <v>37</v>
      </c>
      <c r="E81" s="25">
        <v>172</v>
      </c>
      <c r="F81" s="25"/>
      <c r="G81" s="25"/>
      <c r="H81" s="25"/>
      <c r="I81" s="25"/>
      <c r="J81" s="25"/>
      <c r="K81" s="25"/>
      <c r="L81" s="25"/>
      <c r="M81" s="25"/>
      <c r="N81" s="25"/>
      <c r="O81" s="25">
        <f t="shared" si="14"/>
        <v>135</v>
      </c>
      <c r="P81" s="25">
        <f t="shared" si="14"/>
        <v>37</v>
      </c>
      <c r="Q81" s="25">
        <f t="shared" si="15"/>
        <v>172</v>
      </c>
    </row>
    <row r="82" spans="1:17" s="18" customFormat="1" ht="18.75">
      <c r="A82" s="23"/>
      <c r="B82" s="24" t="s">
        <v>97</v>
      </c>
      <c r="C82" s="25"/>
      <c r="D82" s="25"/>
      <c r="E82" s="25"/>
      <c r="F82" s="25"/>
      <c r="G82" s="25"/>
      <c r="H82" s="25"/>
      <c r="I82" s="25">
        <v>1</v>
      </c>
      <c r="J82" s="25"/>
      <c r="K82" s="25">
        <v>1</v>
      </c>
      <c r="L82" s="25"/>
      <c r="M82" s="25"/>
      <c r="N82" s="25"/>
      <c r="O82" s="25">
        <f t="shared" si="14"/>
        <v>1</v>
      </c>
      <c r="P82" s="25">
        <f t="shared" si="14"/>
        <v>0</v>
      </c>
      <c r="Q82" s="25">
        <f t="shared" si="15"/>
        <v>1</v>
      </c>
    </row>
    <row r="83" spans="1:17" s="18" customFormat="1" ht="18.75">
      <c r="A83" s="23"/>
      <c r="B83" s="24" t="s">
        <v>98</v>
      </c>
      <c r="C83" s="25">
        <v>115</v>
      </c>
      <c r="D83" s="25">
        <v>93</v>
      </c>
      <c r="E83" s="25">
        <v>208</v>
      </c>
      <c r="F83" s="25"/>
      <c r="G83" s="25"/>
      <c r="H83" s="25"/>
      <c r="I83" s="25"/>
      <c r="J83" s="25"/>
      <c r="K83" s="25"/>
      <c r="L83" s="25"/>
      <c r="M83" s="25"/>
      <c r="N83" s="25"/>
      <c r="O83" s="25">
        <f t="shared" si="14"/>
        <v>115</v>
      </c>
      <c r="P83" s="25">
        <f t="shared" si="14"/>
        <v>93</v>
      </c>
      <c r="Q83" s="25">
        <f t="shared" si="15"/>
        <v>208</v>
      </c>
    </row>
    <row r="84" spans="1:17" s="18" customFormat="1" ht="18.75">
      <c r="A84" s="23"/>
      <c r="B84" s="24" t="s">
        <v>44</v>
      </c>
      <c r="C84" s="25">
        <v>38</v>
      </c>
      <c r="D84" s="25">
        <v>71</v>
      </c>
      <c r="E84" s="25">
        <v>109</v>
      </c>
      <c r="F84" s="25"/>
      <c r="G84" s="25"/>
      <c r="H84" s="25"/>
      <c r="I84" s="25"/>
      <c r="J84" s="25"/>
      <c r="K84" s="25"/>
      <c r="L84" s="25"/>
      <c r="M84" s="25"/>
      <c r="N84" s="25"/>
      <c r="O84" s="25">
        <f t="shared" si="14"/>
        <v>38</v>
      </c>
      <c r="P84" s="25">
        <f t="shared" si="14"/>
        <v>71</v>
      </c>
      <c r="Q84" s="25">
        <f t="shared" si="15"/>
        <v>109</v>
      </c>
    </row>
    <row r="85" spans="1:17" s="18" customFormat="1" ht="18.75">
      <c r="A85" s="23"/>
      <c r="B85" s="24" t="s">
        <v>99</v>
      </c>
      <c r="C85" s="25">
        <v>82</v>
      </c>
      <c r="D85" s="25">
        <v>237</v>
      </c>
      <c r="E85" s="25">
        <v>319</v>
      </c>
      <c r="F85" s="25"/>
      <c r="G85" s="25"/>
      <c r="H85" s="25"/>
      <c r="I85" s="25"/>
      <c r="J85" s="25"/>
      <c r="K85" s="25"/>
      <c r="L85" s="25"/>
      <c r="M85" s="25"/>
      <c r="N85" s="25"/>
      <c r="O85" s="25">
        <f t="shared" si="14"/>
        <v>82</v>
      </c>
      <c r="P85" s="25">
        <f t="shared" si="14"/>
        <v>237</v>
      </c>
      <c r="Q85" s="25">
        <f t="shared" si="15"/>
        <v>319</v>
      </c>
    </row>
    <row r="86" spans="1:17" s="18" customFormat="1" ht="18.75">
      <c r="A86" s="23"/>
      <c r="B86" s="24" t="s">
        <v>48</v>
      </c>
      <c r="C86" s="25">
        <v>22</v>
      </c>
      <c r="D86" s="25">
        <v>106</v>
      </c>
      <c r="E86" s="25">
        <v>128</v>
      </c>
      <c r="F86" s="25"/>
      <c r="G86" s="25"/>
      <c r="H86" s="25"/>
      <c r="I86" s="25"/>
      <c r="J86" s="25"/>
      <c r="K86" s="25"/>
      <c r="L86" s="25"/>
      <c r="M86" s="25"/>
      <c r="N86" s="25"/>
      <c r="O86" s="25">
        <f t="shared" si="14"/>
        <v>22</v>
      </c>
      <c r="P86" s="25">
        <f t="shared" si="14"/>
        <v>106</v>
      </c>
      <c r="Q86" s="25">
        <f t="shared" si="15"/>
        <v>128</v>
      </c>
    </row>
    <row r="87" spans="1:17" s="18" customFormat="1" ht="18.75">
      <c r="A87" s="23"/>
      <c r="B87" s="24" t="s">
        <v>53</v>
      </c>
      <c r="C87" s="25">
        <v>20</v>
      </c>
      <c r="D87" s="25">
        <v>60</v>
      </c>
      <c r="E87" s="25">
        <v>80</v>
      </c>
      <c r="F87" s="25"/>
      <c r="G87" s="25"/>
      <c r="H87" s="25"/>
      <c r="I87" s="25"/>
      <c r="J87" s="25"/>
      <c r="K87" s="25"/>
      <c r="L87" s="25"/>
      <c r="M87" s="25"/>
      <c r="N87" s="25"/>
      <c r="O87" s="25">
        <f t="shared" si="14"/>
        <v>20</v>
      </c>
      <c r="P87" s="25">
        <f t="shared" si="14"/>
        <v>60</v>
      </c>
      <c r="Q87" s="25">
        <f t="shared" si="15"/>
        <v>80</v>
      </c>
    </row>
    <row r="88" spans="1:17" s="18" customFormat="1" ht="18.75">
      <c r="A88" s="23"/>
      <c r="B88" s="24" t="s">
        <v>100</v>
      </c>
      <c r="C88" s="25">
        <v>248</v>
      </c>
      <c r="D88" s="25">
        <v>73</v>
      </c>
      <c r="E88" s="25">
        <v>321</v>
      </c>
      <c r="F88" s="25"/>
      <c r="G88" s="25"/>
      <c r="H88" s="25"/>
      <c r="I88" s="25"/>
      <c r="J88" s="25"/>
      <c r="K88" s="25"/>
      <c r="L88" s="25"/>
      <c r="M88" s="25"/>
      <c r="N88" s="25"/>
      <c r="O88" s="25">
        <f t="shared" si="14"/>
        <v>248</v>
      </c>
      <c r="P88" s="25">
        <f t="shared" si="14"/>
        <v>73</v>
      </c>
      <c r="Q88" s="25">
        <f t="shared" si="15"/>
        <v>321</v>
      </c>
    </row>
    <row r="89" spans="1:17" s="18" customFormat="1" ht="18.75">
      <c r="A89" s="23"/>
      <c r="B89" s="24" t="s">
        <v>35</v>
      </c>
      <c r="C89" s="25">
        <v>16</v>
      </c>
      <c r="D89" s="25">
        <v>45</v>
      </c>
      <c r="E89" s="25">
        <v>61</v>
      </c>
      <c r="F89" s="25"/>
      <c r="G89" s="25"/>
      <c r="H89" s="25"/>
      <c r="I89" s="25"/>
      <c r="J89" s="25"/>
      <c r="K89" s="25"/>
      <c r="L89" s="25"/>
      <c r="M89" s="25"/>
      <c r="N89" s="25"/>
      <c r="O89" s="25">
        <f t="shared" si="14"/>
        <v>16</v>
      </c>
      <c r="P89" s="25">
        <f t="shared" si="14"/>
        <v>45</v>
      </c>
      <c r="Q89" s="25">
        <f t="shared" si="15"/>
        <v>61</v>
      </c>
    </row>
    <row r="90" spans="1:17" s="18" customFormat="1" ht="18.75">
      <c r="A90" s="23"/>
      <c r="B90" s="24" t="s">
        <v>101</v>
      </c>
      <c r="C90" s="25">
        <v>52</v>
      </c>
      <c r="D90" s="25">
        <v>174</v>
      </c>
      <c r="E90" s="25">
        <v>226</v>
      </c>
      <c r="F90" s="25"/>
      <c r="G90" s="25"/>
      <c r="H90" s="25"/>
      <c r="I90" s="25"/>
      <c r="J90" s="25"/>
      <c r="K90" s="25"/>
      <c r="L90" s="25"/>
      <c r="M90" s="25"/>
      <c r="N90" s="25"/>
      <c r="O90" s="25">
        <f t="shared" si="14"/>
        <v>52</v>
      </c>
      <c r="P90" s="25">
        <f t="shared" si="14"/>
        <v>174</v>
      </c>
      <c r="Q90" s="25">
        <f t="shared" si="15"/>
        <v>226</v>
      </c>
    </row>
    <row r="91" spans="1:17" s="18" customFormat="1" ht="18.75">
      <c r="A91" s="23"/>
      <c r="B91" s="24" t="s">
        <v>102</v>
      </c>
      <c r="C91" s="25">
        <v>19</v>
      </c>
      <c r="D91" s="25">
        <v>57</v>
      </c>
      <c r="E91" s="25">
        <v>76</v>
      </c>
      <c r="F91" s="25"/>
      <c r="G91" s="25"/>
      <c r="H91" s="25"/>
      <c r="I91" s="25"/>
      <c r="J91" s="25"/>
      <c r="K91" s="25"/>
      <c r="L91" s="25"/>
      <c r="M91" s="25"/>
      <c r="N91" s="25"/>
      <c r="O91" s="25">
        <f t="shared" si="14"/>
        <v>19</v>
      </c>
      <c r="P91" s="25">
        <f t="shared" si="14"/>
        <v>57</v>
      </c>
      <c r="Q91" s="25">
        <f t="shared" si="15"/>
        <v>76</v>
      </c>
    </row>
    <row r="92" spans="1:17" s="18" customFormat="1" ht="18.75">
      <c r="A92" s="23"/>
      <c r="B92" s="24" t="s">
        <v>103</v>
      </c>
      <c r="C92" s="25">
        <v>69</v>
      </c>
      <c r="D92" s="25">
        <v>326</v>
      </c>
      <c r="E92" s="25">
        <v>395</v>
      </c>
      <c r="F92" s="25"/>
      <c r="G92" s="25"/>
      <c r="H92" s="25"/>
      <c r="I92" s="25">
        <v>7</v>
      </c>
      <c r="J92" s="25">
        <v>25</v>
      </c>
      <c r="K92" s="25">
        <v>32</v>
      </c>
      <c r="L92" s="25"/>
      <c r="M92" s="25"/>
      <c r="N92" s="25"/>
      <c r="O92" s="25">
        <f t="shared" si="14"/>
        <v>76</v>
      </c>
      <c r="P92" s="25">
        <f t="shared" si="14"/>
        <v>351</v>
      </c>
      <c r="Q92" s="25">
        <f t="shared" si="15"/>
        <v>427</v>
      </c>
    </row>
    <row r="93" spans="1:17" s="18" customFormat="1" ht="18.75">
      <c r="A93" s="23"/>
      <c r="B93" s="24" t="s">
        <v>104</v>
      </c>
      <c r="C93" s="25">
        <v>7</v>
      </c>
      <c r="D93" s="25">
        <v>2</v>
      </c>
      <c r="E93" s="25">
        <v>9</v>
      </c>
      <c r="F93" s="25"/>
      <c r="G93" s="25"/>
      <c r="H93" s="25"/>
      <c r="I93" s="25"/>
      <c r="J93" s="25"/>
      <c r="K93" s="25"/>
      <c r="L93" s="25"/>
      <c r="M93" s="25"/>
      <c r="N93" s="25"/>
      <c r="O93" s="25">
        <f t="shared" si="14"/>
        <v>7</v>
      </c>
      <c r="P93" s="25">
        <f t="shared" si="14"/>
        <v>2</v>
      </c>
      <c r="Q93" s="25">
        <f t="shared" si="15"/>
        <v>9</v>
      </c>
    </row>
    <row r="94" spans="1:17" s="15" customFormat="1">
      <c r="A94" s="26" t="s">
        <v>105</v>
      </c>
      <c r="B94" s="27"/>
      <c r="C94" s="28">
        <f>SUM(C74:C93)</f>
        <v>1574</v>
      </c>
      <c r="D94" s="28">
        <f t="shared" ref="D94:E94" si="19">SUM(D74:D93)</f>
        <v>1525</v>
      </c>
      <c r="E94" s="28">
        <f t="shared" si="19"/>
        <v>3099</v>
      </c>
      <c r="F94" s="28"/>
      <c r="G94" s="28"/>
      <c r="H94" s="28"/>
      <c r="I94" s="28">
        <f t="shared" ref="I94" si="20">SUM(I74:I93)</f>
        <v>8</v>
      </c>
      <c r="J94" s="28">
        <f t="shared" ref="J94" si="21">SUM(J74:J93)</f>
        <v>26</v>
      </c>
      <c r="K94" s="28">
        <f t="shared" ref="K94" si="22">SUM(K74:K93)</f>
        <v>34</v>
      </c>
      <c r="L94" s="28"/>
      <c r="M94" s="28"/>
      <c r="N94" s="28"/>
      <c r="O94" s="28">
        <f t="shared" si="14"/>
        <v>1582</v>
      </c>
      <c r="P94" s="28">
        <f t="shared" si="14"/>
        <v>1551</v>
      </c>
      <c r="Q94" s="28">
        <f t="shared" si="15"/>
        <v>3133</v>
      </c>
    </row>
    <row r="95" spans="1:17" s="15" customFormat="1">
      <c r="A95" s="29" t="s">
        <v>19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s="18" customFormat="1" ht="18.75">
      <c r="A96" s="23"/>
      <c r="B96" s="24" t="s">
        <v>97</v>
      </c>
      <c r="C96" s="25"/>
      <c r="D96" s="25"/>
      <c r="E96" s="25"/>
      <c r="F96" s="25"/>
      <c r="G96" s="25"/>
      <c r="H96" s="25"/>
      <c r="I96" s="25">
        <v>3</v>
      </c>
      <c r="J96" s="25">
        <v>5</v>
      </c>
      <c r="K96" s="25">
        <v>8</v>
      </c>
      <c r="L96" s="25"/>
      <c r="M96" s="25"/>
      <c r="N96" s="25"/>
      <c r="O96" s="25">
        <f t="shared" si="14"/>
        <v>3</v>
      </c>
      <c r="P96" s="25">
        <f t="shared" si="14"/>
        <v>5</v>
      </c>
      <c r="Q96" s="25">
        <f t="shared" si="15"/>
        <v>8</v>
      </c>
    </row>
    <row r="97" spans="1:17" s="18" customFormat="1" ht="18.75">
      <c r="A97" s="23"/>
      <c r="B97" s="24" t="s">
        <v>106</v>
      </c>
      <c r="C97" s="25"/>
      <c r="D97" s="25"/>
      <c r="E97" s="25"/>
      <c r="F97" s="25"/>
      <c r="G97" s="25"/>
      <c r="H97" s="25"/>
      <c r="I97" s="25"/>
      <c r="J97" s="25">
        <v>1</v>
      </c>
      <c r="K97" s="25">
        <v>1</v>
      </c>
      <c r="L97" s="25"/>
      <c r="M97" s="25"/>
      <c r="N97" s="25"/>
      <c r="O97" s="25">
        <f t="shared" si="14"/>
        <v>0</v>
      </c>
      <c r="P97" s="25">
        <f t="shared" si="14"/>
        <v>1</v>
      </c>
      <c r="Q97" s="25">
        <f t="shared" si="15"/>
        <v>1</v>
      </c>
    </row>
    <row r="98" spans="1:17" s="18" customFormat="1" ht="18.75">
      <c r="A98" s="23"/>
      <c r="B98" s="24" t="s">
        <v>107</v>
      </c>
      <c r="C98" s="25"/>
      <c r="D98" s="25"/>
      <c r="E98" s="25"/>
      <c r="F98" s="25"/>
      <c r="G98" s="25"/>
      <c r="H98" s="25"/>
      <c r="I98" s="25"/>
      <c r="J98" s="25"/>
      <c r="K98" s="25"/>
      <c r="L98" s="25">
        <v>4</v>
      </c>
      <c r="M98" s="25"/>
      <c r="N98" s="25">
        <v>4</v>
      </c>
      <c r="O98" s="25">
        <f t="shared" si="14"/>
        <v>4</v>
      </c>
      <c r="P98" s="25">
        <f t="shared" si="14"/>
        <v>0</v>
      </c>
      <c r="Q98" s="25">
        <f t="shared" si="15"/>
        <v>4</v>
      </c>
    </row>
    <row r="99" spans="1:17" s="18" customFormat="1" ht="18.75">
      <c r="A99" s="23"/>
      <c r="B99" s="24" t="s">
        <v>108</v>
      </c>
      <c r="C99" s="25"/>
      <c r="D99" s="25"/>
      <c r="E99" s="25"/>
      <c r="F99" s="25"/>
      <c r="G99" s="25"/>
      <c r="H99" s="25"/>
      <c r="I99" s="25">
        <v>3</v>
      </c>
      <c r="J99" s="25">
        <v>13</v>
      </c>
      <c r="K99" s="25">
        <v>16</v>
      </c>
      <c r="L99" s="25"/>
      <c r="M99" s="25"/>
      <c r="N99" s="25"/>
      <c r="O99" s="25">
        <f t="shared" si="14"/>
        <v>3</v>
      </c>
      <c r="P99" s="25">
        <f t="shared" si="14"/>
        <v>13</v>
      </c>
      <c r="Q99" s="25">
        <f t="shared" si="15"/>
        <v>16</v>
      </c>
    </row>
    <row r="100" spans="1:17" s="15" customFormat="1">
      <c r="A100" s="26" t="s">
        <v>109</v>
      </c>
      <c r="B100" s="27"/>
      <c r="C100" s="28"/>
      <c r="D100" s="28"/>
      <c r="E100" s="28"/>
      <c r="F100" s="28"/>
      <c r="G100" s="28"/>
      <c r="H100" s="28"/>
      <c r="I100" s="28">
        <f t="shared" ref="I100:N100" si="23">SUM(I96:I99)</f>
        <v>6</v>
      </c>
      <c r="J100" s="28">
        <f t="shared" si="23"/>
        <v>19</v>
      </c>
      <c r="K100" s="28">
        <f t="shared" si="23"/>
        <v>25</v>
      </c>
      <c r="L100" s="28">
        <f t="shared" si="23"/>
        <v>4</v>
      </c>
      <c r="M100" s="28">
        <f t="shared" si="23"/>
        <v>0</v>
      </c>
      <c r="N100" s="28">
        <f t="shared" si="23"/>
        <v>4</v>
      </c>
      <c r="O100" s="28">
        <f t="shared" si="14"/>
        <v>10</v>
      </c>
      <c r="P100" s="28">
        <f t="shared" si="14"/>
        <v>19</v>
      </c>
      <c r="Q100" s="28">
        <f t="shared" si="15"/>
        <v>29</v>
      </c>
    </row>
    <row r="101" spans="1:17" s="15" customFormat="1">
      <c r="A101" s="29" t="s">
        <v>21</v>
      </c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s="18" customFormat="1" ht="18.75">
      <c r="A102" s="23"/>
      <c r="B102" s="24" t="s">
        <v>86</v>
      </c>
      <c r="C102" s="25">
        <v>11</v>
      </c>
      <c r="D102" s="25">
        <v>67</v>
      </c>
      <c r="E102" s="25">
        <v>78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>
        <f t="shared" si="14"/>
        <v>11</v>
      </c>
      <c r="P102" s="25">
        <f t="shared" si="14"/>
        <v>67</v>
      </c>
      <c r="Q102" s="25">
        <f t="shared" si="15"/>
        <v>78</v>
      </c>
    </row>
    <row r="103" spans="1:17" s="18" customFormat="1" ht="18.75">
      <c r="A103" s="23"/>
      <c r="B103" s="24" t="s">
        <v>40</v>
      </c>
      <c r="C103" s="25">
        <v>5</v>
      </c>
      <c r="D103" s="25">
        <v>32</v>
      </c>
      <c r="E103" s="25">
        <v>37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>
        <f t="shared" si="14"/>
        <v>5</v>
      </c>
      <c r="P103" s="25">
        <f t="shared" si="14"/>
        <v>32</v>
      </c>
      <c r="Q103" s="25">
        <f t="shared" si="15"/>
        <v>37</v>
      </c>
    </row>
    <row r="104" spans="1:17" s="18" customFormat="1" ht="18.75">
      <c r="A104" s="23"/>
      <c r="B104" s="24" t="s">
        <v>87</v>
      </c>
      <c r="C104" s="25">
        <v>38</v>
      </c>
      <c r="D104" s="25">
        <v>34</v>
      </c>
      <c r="E104" s="25">
        <v>72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>
        <f t="shared" si="14"/>
        <v>38</v>
      </c>
      <c r="P104" s="25">
        <f t="shared" si="14"/>
        <v>34</v>
      </c>
      <c r="Q104" s="25">
        <f t="shared" si="15"/>
        <v>72</v>
      </c>
    </row>
    <row r="105" spans="1:17" s="18" customFormat="1" ht="18.75">
      <c r="A105" s="23"/>
      <c r="B105" s="24" t="s">
        <v>45</v>
      </c>
      <c r="C105" s="25">
        <v>16</v>
      </c>
      <c r="D105" s="25">
        <v>26</v>
      </c>
      <c r="E105" s="25">
        <v>42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>
        <f t="shared" si="14"/>
        <v>16</v>
      </c>
      <c r="P105" s="25">
        <f t="shared" si="14"/>
        <v>26</v>
      </c>
      <c r="Q105" s="25">
        <f t="shared" si="15"/>
        <v>42</v>
      </c>
    </row>
    <row r="106" spans="1:17" s="18" customFormat="1" ht="18.75">
      <c r="A106" s="23"/>
      <c r="B106" s="24" t="s">
        <v>56</v>
      </c>
      <c r="C106" s="25">
        <v>45</v>
      </c>
      <c r="D106" s="25">
        <v>188</v>
      </c>
      <c r="E106" s="25">
        <v>233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>
        <f t="shared" si="14"/>
        <v>45</v>
      </c>
      <c r="P106" s="25">
        <f t="shared" si="14"/>
        <v>188</v>
      </c>
      <c r="Q106" s="25">
        <f t="shared" si="15"/>
        <v>233</v>
      </c>
    </row>
    <row r="107" spans="1:17" s="18" customFormat="1" ht="18.75">
      <c r="A107" s="23"/>
      <c r="B107" s="24" t="s">
        <v>103</v>
      </c>
      <c r="C107" s="25">
        <v>42</v>
      </c>
      <c r="D107" s="25">
        <v>195</v>
      </c>
      <c r="E107" s="25">
        <v>237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>
        <f t="shared" si="14"/>
        <v>42</v>
      </c>
      <c r="P107" s="25">
        <f t="shared" si="14"/>
        <v>195</v>
      </c>
      <c r="Q107" s="25">
        <f t="shared" si="15"/>
        <v>237</v>
      </c>
    </row>
    <row r="108" spans="1:17" s="18" customFormat="1" ht="18.75">
      <c r="A108" s="23"/>
      <c r="B108" s="24" t="s">
        <v>78</v>
      </c>
      <c r="C108" s="25">
        <v>25</v>
      </c>
      <c r="D108" s="25">
        <v>49</v>
      </c>
      <c r="E108" s="25">
        <v>74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>
        <f t="shared" si="14"/>
        <v>25</v>
      </c>
      <c r="P108" s="25">
        <f t="shared" si="14"/>
        <v>49</v>
      </c>
      <c r="Q108" s="25">
        <f t="shared" si="15"/>
        <v>74</v>
      </c>
    </row>
    <row r="109" spans="1:17" s="15" customFormat="1">
      <c r="A109" s="26" t="s">
        <v>110</v>
      </c>
      <c r="B109" s="27"/>
      <c r="C109" s="28">
        <f>SUM(C102:C108)</f>
        <v>182</v>
      </c>
      <c r="D109" s="28">
        <f t="shared" ref="D109:E109" si="24">SUM(D102:D108)</f>
        <v>591</v>
      </c>
      <c r="E109" s="28">
        <f t="shared" si="24"/>
        <v>773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>
        <f t="shared" si="14"/>
        <v>182</v>
      </c>
      <c r="P109" s="28">
        <f t="shared" si="14"/>
        <v>591</v>
      </c>
      <c r="Q109" s="28">
        <f t="shared" si="15"/>
        <v>773</v>
      </c>
    </row>
    <row r="110" spans="1:17" s="15" customFormat="1">
      <c r="A110" s="29" t="s">
        <v>20</v>
      </c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s="18" customFormat="1" ht="18.75">
      <c r="A111" s="23"/>
      <c r="B111" s="24" t="s">
        <v>82</v>
      </c>
      <c r="C111" s="25">
        <v>16</v>
      </c>
      <c r="D111" s="25">
        <v>24</v>
      </c>
      <c r="E111" s="25">
        <v>40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>
        <f t="shared" si="14"/>
        <v>16</v>
      </c>
      <c r="P111" s="25">
        <f t="shared" si="14"/>
        <v>24</v>
      </c>
      <c r="Q111" s="25">
        <f t="shared" si="15"/>
        <v>40</v>
      </c>
    </row>
    <row r="112" spans="1:17" s="18" customFormat="1" ht="18.75">
      <c r="A112" s="23"/>
      <c r="B112" s="24" t="s">
        <v>88</v>
      </c>
      <c r="C112" s="25">
        <v>19</v>
      </c>
      <c r="D112" s="25">
        <v>44</v>
      </c>
      <c r="E112" s="25">
        <v>63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>
        <f t="shared" si="14"/>
        <v>19</v>
      </c>
      <c r="P112" s="25">
        <f t="shared" si="14"/>
        <v>44</v>
      </c>
      <c r="Q112" s="25">
        <f t="shared" si="15"/>
        <v>63</v>
      </c>
    </row>
    <row r="113" spans="1:17" s="18" customFormat="1" ht="18.75">
      <c r="A113" s="23"/>
      <c r="B113" s="24" t="s">
        <v>111</v>
      </c>
      <c r="C113" s="25">
        <v>46</v>
      </c>
      <c r="D113" s="25">
        <v>96</v>
      </c>
      <c r="E113" s="25">
        <v>142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>
        <f t="shared" si="14"/>
        <v>46</v>
      </c>
      <c r="P113" s="25">
        <f t="shared" si="14"/>
        <v>96</v>
      </c>
      <c r="Q113" s="25">
        <f t="shared" si="15"/>
        <v>142</v>
      </c>
    </row>
    <row r="114" spans="1:17" s="18" customFormat="1" ht="18.75">
      <c r="A114" s="23"/>
      <c r="B114" s="24" t="s">
        <v>112</v>
      </c>
      <c r="C114" s="25">
        <v>94</v>
      </c>
      <c r="D114" s="25">
        <v>197</v>
      </c>
      <c r="E114" s="25">
        <v>291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>
        <f t="shared" si="14"/>
        <v>94</v>
      </c>
      <c r="P114" s="25">
        <f t="shared" si="14"/>
        <v>197</v>
      </c>
      <c r="Q114" s="25">
        <f t="shared" si="15"/>
        <v>291</v>
      </c>
    </row>
    <row r="115" spans="1:17" s="18" customFormat="1" ht="18.75">
      <c r="A115" s="23"/>
      <c r="B115" s="24" t="s">
        <v>113</v>
      </c>
      <c r="C115" s="25">
        <v>22</v>
      </c>
      <c r="D115" s="25">
        <v>43</v>
      </c>
      <c r="E115" s="25">
        <v>65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>
        <f t="shared" si="14"/>
        <v>22</v>
      </c>
      <c r="P115" s="25">
        <f t="shared" si="14"/>
        <v>43</v>
      </c>
      <c r="Q115" s="25">
        <f t="shared" si="15"/>
        <v>65</v>
      </c>
    </row>
    <row r="116" spans="1:17" s="15" customFormat="1">
      <c r="A116" s="26" t="s">
        <v>114</v>
      </c>
      <c r="B116" s="27"/>
      <c r="C116" s="28">
        <f>SUM(C111:C115)</f>
        <v>197</v>
      </c>
      <c r="D116" s="28">
        <f t="shared" ref="D116:E116" si="25">SUM(D111:D115)</f>
        <v>404</v>
      </c>
      <c r="E116" s="28">
        <f t="shared" si="25"/>
        <v>601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>
        <f t="shared" si="14"/>
        <v>197</v>
      </c>
      <c r="P116" s="28">
        <f t="shared" si="14"/>
        <v>404</v>
      </c>
      <c r="Q116" s="28">
        <f t="shared" si="15"/>
        <v>601</v>
      </c>
    </row>
    <row r="117" spans="1:17" s="15" customFormat="1">
      <c r="A117" s="29" t="s">
        <v>115</v>
      </c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s="18" customFormat="1" ht="18.75">
      <c r="A118" s="23"/>
      <c r="B118" s="24" t="s">
        <v>116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>
        <v>5</v>
      </c>
      <c r="M118" s="25">
        <v>3</v>
      </c>
      <c r="N118" s="25">
        <v>8</v>
      </c>
      <c r="O118" s="25">
        <f t="shared" si="14"/>
        <v>5</v>
      </c>
      <c r="P118" s="25">
        <f t="shared" si="14"/>
        <v>3</v>
      </c>
      <c r="Q118" s="25">
        <f t="shared" si="15"/>
        <v>8</v>
      </c>
    </row>
    <row r="119" spans="1:17" s="15" customFormat="1">
      <c r="A119" s="32" t="s">
        <v>117</v>
      </c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>
        <f>SUM(L118)</f>
        <v>5</v>
      </c>
      <c r="M119" s="34">
        <f>SUM(M118)</f>
        <v>3</v>
      </c>
      <c r="N119" s="34">
        <f>SUM(N118)</f>
        <v>8</v>
      </c>
      <c r="O119" s="34">
        <f t="shared" si="14"/>
        <v>5</v>
      </c>
      <c r="P119" s="34">
        <f t="shared" si="14"/>
        <v>3</v>
      </c>
      <c r="Q119" s="34">
        <f t="shared" si="15"/>
        <v>8</v>
      </c>
    </row>
    <row r="120" spans="1:17" s="15" customFormat="1" ht="27" customHeight="1">
      <c r="A120" s="46" t="s">
        <v>33</v>
      </c>
      <c r="B120" s="47"/>
      <c r="C120" s="35">
        <f>SUM(C11,C38,C60,C72,C94,C100,C109,C116,C119)</f>
        <v>8082</v>
      </c>
      <c r="D120" s="35">
        <f t="shared" ref="D120:N120" si="26">SUM(D11,D38,D60,D72,D94,D100,D109,D116,D119)</f>
        <v>13385</v>
      </c>
      <c r="E120" s="35">
        <f t="shared" si="26"/>
        <v>21467</v>
      </c>
      <c r="F120" s="35">
        <f t="shared" si="26"/>
        <v>51</v>
      </c>
      <c r="G120" s="35">
        <f t="shared" si="26"/>
        <v>130</v>
      </c>
      <c r="H120" s="35">
        <f t="shared" si="26"/>
        <v>181</v>
      </c>
      <c r="I120" s="35">
        <f t="shared" si="26"/>
        <v>37</v>
      </c>
      <c r="J120" s="35">
        <f t="shared" si="26"/>
        <v>95</v>
      </c>
      <c r="K120" s="35">
        <f t="shared" si="26"/>
        <v>132</v>
      </c>
      <c r="L120" s="35">
        <f t="shared" si="26"/>
        <v>9</v>
      </c>
      <c r="M120" s="35">
        <f t="shared" si="26"/>
        <v>3</v>
      </c>
      <c r="N120" s="35">
        <f t="shared" si="26"/>
        <v>12</v>
      </c>
      <c r="O120" s="35">
        <f>C120+F120+I120+L120</f>
        <v>8179</v>
      </c>
      <c r="P120" s="35">
        <f t="shared" si="14"/>
        <v>13613</v>
      </c>
      <c r="Q120" s="35">
        <f>O120+P120</f>
        <v>21792</v>
      </c>
    </row>
  </sheetData>
  <mergeCells count="8">
    <mergeCell ref="A120:B120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รายงานเผยแพร่ 3</vt:lpstr>
      <vt:lpstr>รายงาน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Porlin Naiyana</cp:lastModifiedBy>
  <dcterms:created xsi:type="dcterms:W3CDTF">2015-09-23T02:48:25Z</dcterms:created>
  <dcterms:modified xsi:type="dcterms:W3CDTF">2016-03-16T08:17:40Z</dcterms:modified>
</cp:coreProperties>
</file>