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95" yWindow="-15" windowWidth="19320" windowHeight="12795" activeTab="1"/>
  </bookViews>
  <sheets>
    <sheet name="รายงานเผยแพร่ 3" sheetId="1" r:id="rId1"/>
    <sheet name="รายงาน 4" sheetId="2" r:id="rId2"/>
  </sheets>
  <definedNames>
    <definedName name="_xlnm.Print_Area" localSheetId="1">'รายงาน 4'!$A$1:$Q$117</definedName>
  </definedNames>
  <calcPr calcId="145621" calcMode="manual"/>
</workbook>
</file>

<file path=xl/calcChain.xml><?xml version="1.0" encoding="utf-8"?>
<calcChain xmlns="http://schemas.openxmlformats.org/spreadsheetml/2006/main">
  <c r="O36" i="2" l="1"/>
  <c r="M36" i="2"/>
  <c r="L36" i="2"/>
  <c r="N36" i="2" s="1"/>
  <c r="N12" i="2"/>
  <c r="J116" i="2"/>
  <c r="L116" i="2"/>
  <c r="M116" i="2"/>
  <c r="I116" i="2"/>
  <c r="P114" i="2"/>
  <c r="O114" i="2"/>
  <c r="Q114" i="2" s="1"/>
  <c r="N114" i="2"/>
  <c r="K114" i="2"/>
  <c r="P95" i="2" l="1"/>
  <c r="O95" i="2"/>
  <c r="Q95" i="2" s="1"/>
  <c r="N95" i="2"/>
  <c r="C60" i="2"/>
  <c r="P104" i="2"/>
  <c r="O104" i="2"/>
  <c r="E104" i="2"/>
  <c r="P100" i="2"/>
  <c r="O100" i="2"/>
  <c r="E100" i="2"/>
  <c r="Q104" i="2" l="1"/>
  <c r="Q100" i="2"/>
  <c r="K91" i="2"/>
  <c r="P115" i="2"/>
  <c r="P116" i="2" s="1"/>
  <c r="O115" i="2"/>
  <c r="O116" i="2" s="1"/>
  <c r="Q116" i="2" s="1"/>
  <c r="N115" i="2"/>
  <c r="N116" i="2" s="1"/>
  <c r="K115" i="2"/>
  <c r="K116" i="2" s="1"/>
  <c r="P69" i="2"/>
  <c r="O69" i="2"/>
  <c r="E69" i="2"/>
  <c r="P39" i="2"/>
  <c r="O39" i="2"/>
  <c r="E39" i="2"/>
  <c r="C36" i="2"/>
  <c r="P34" i="2"/>
  <c r="O34" i="2"/>
  <c r="E34" i="2"/>
  <c r="Q115" i="2" l="1"/>
  <c r="Q34" i="2"/>
  <c r="Q69" i="2"/>
  <c r="Q39" i="2"/>
  <c r="K52" i="2" l="1"/>
  <c r="P52" i="2"/>
  <c r="O52" i="2"/>
  <c r="E52" i="2"/>
  <c r="C112" i="2"/>
  <c r="D60" i="2"/>
  <c r="C106" i="2"/>
  <c r="C92" i="2"/>
  <c r="C72" i="2"/>
  <c r="C10" i="2"/>
  <c r="Q52" i="2" l="1"/>
  <c r="E60" i="2"/>
  <c r="P109" i="2"/>
  <c r="O109" i="2"/>
  <c r="E109" i="2"/>
  <c r="P40" i="2"/>
  <c r="O40" i="2"/>
  <c r="E40" i="2"/>
  <c r="C117" i="2"/>
  <c r="P30" i="2"/>
  <c r="O30" i="2"/>
  <c r="E30" i="2"/>
  <c r="Q109" i="2" l="1"/>
  <c r="Q40" i="2"/>
  <c r="Q30" i="2"/>
  <c r="E105" i="2"/>
  <c r="P102" i="2"/>
  <c r="O102" i="2"/>
  <c r="E102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65" i="2"/>
  <c r="E66" i="2"/>
  <c r="E67" i="2"/>
  <c r="E68" i="2"/>
  <c r="E70" i="2"/>
  <c r="E31" i="2"/>
  <c r="E29" i="2"/>
  <c r="E12" i="2"/>
  <c r="Q102" i="2" l="1"/>
  <c r="D112" i="2" l="1"/>
  <c r="P94" i="2" l="1"/>
  <c r="O94" i="2"/>
  <c r="O89" i="2"/>
  <c r="L97" i="2"/>
  <c r="K87" i="2"/>
  <c r="P87" i="2"/>
  <c r="O87" i="2"/>
  <c r="J92" i="2"/>
  <c r="I92" i="2"/>
  <c r="I72" i="2"/>
  <c r="J60" i="2"/>
  <c r="I60" i="2"/>
  <c r="K49" i="2"/>
  <c r="P31" i="2"/>
  <c r="O31" i="2"/>
  <c r="D92" i="2"/>
  <c r="P105" i="2"/>
  <c r="O105" i="2"/>
  <c r="E71" i="2"/>
  <c r="P57" i="2"/>
  <c r="O57" i="2"/>
  <c r="E57" i="2"/>
  <c r="E49" i="2"/>
  <c r="P41" i="2"/>
  <c r="O41" i="2"/>
  <c r="E41" i="2"/>
  <c r="P38" i="2"/>
  <c r="O38" i="2"/>
  <c r="E38" i="2"/>
  <c r="D10" i="2"/>
  <c r="O10" i="2"/>
  <c r="D36" i="2"/>
  <c r="D106" i="2"/>
  <c r="M97" i="2"/>
  <c r="N96" i="2"/>
  <c r="N94" i="2"/>
  <c r="O96" i="2"/>
  <c r="G36" i="2"/>
  <c r="G117" i="2" s="1"/>
  <c r="F36" i="2"/>
  <c r="E18" i="2"/>
  <c r="E13" i="2"/>
  <c r="E14" i="2"/>
  <c r="E16" i="2"/>
  <c r="E17" i="2"/>
  <c r="E20" i="2"/>
  <c r="E21" i="2"/>
  <c r="E22" i="2"/>
  <c r="E23" i="2"/>
  <c r="E24" i="2"/>
  <c r="E25" i="2"/>
  <c r="E27" i="2"/>
  <c r="E26" i="2"/>
  <c r="E28" i="2"/>
  <c r="E32" i="2"/>
  <c r="E33" i="2"/>
  <c r="E35" i="2"/>
  <c r="E42" i="2"/>
  <c r="E43" i="2"/>
  <c r="E44" i="2"/>
  <c r="E45" i="2"/>
  <c r="E46" i="2"/>
  <c r="E47" i="2"/>
  <c r="E48" i="2"/>
  <c r="E50" i="2"/>
  <c r="E51" i="2"/>
  <c r="E53" i="2"/>
  <c r="E54" i="2"/>
  <c r="E55" i="2"/>
  <c r="E56" i="2"/>
  <c r="E59" i="2"/>
  <c r="E62" i="2"/>
  <c r="E63" i="2"/>
  <c r="E64" i="2"/>
  <c r="E74" i="2"/>
  <c r="E90" i="2"/>
  <c r="E91" i="2"/>
  <c r="E99" i="2"/>
  <c r="E101" i="2"/>
  <c r="E103" i="2"/>
  <c r="E108" i="2"/>
  <c r="E110" i="2"/>
  <c r="E111" i="2"/>
  <c r="E15" i="2"/>
  <c r="E8" i="2"/>
  <c r="E9" i="2"/>
  <c r="K12" i="2" l="1"/>
  <c r="K65" i="2"/>
  <c r="J36" i="2"/>
  <c r="K31" i="2"/>
  <c r="K60" i="2"/>
  <c r="K92" i="2"/>
  <c r="J72" i="2"/>
  <c r="K75" i="2"/>
  <c r="I36" i="2"/>
  <c r="Q87" i="2"/>
  <c r="Q31" i="2"/>
  <c r="O92" i="2"/>
  <c r="E92" i="2"/>
  <c r="Q105" i="2"/>
  <c r="D72" i="2"/>
  <c r="E72" i="2" s="1"/>
  <c r="E58" i="2"/>
  <c r="Q57" i="2"/>
  <c r="Q41" i="2"/>
  <c r="H29" i="2"/>
  <c r="L117" i="2"/>
  <c r="Q38" i="2"/>
  <c r="M117" i="2"/>
  <c r="E7" i="2"/>
  <c r="E19" i="2"/>
  <c r="E36" i="2"/>
  <c r="F117" i="2"/>
  <c r="N97" i="2"/>
  <c r="E112" i="2"/>
  <c r="E10" i="2"/>
  <c r="E106" i="2"/>
  <c r="D117" i="2" l="1"/>
  <c r="J117" i="2"/>
  <c r="K72" i="2"/>
  <c r="I117" i="2"/>
  <c r="K36" i="2"/>
  <c r="H36" i="2"/>
  <c r="H117" i="2" s="1"/>
  <c r="N117" i="2"/>
  <c r="P112" i="2"/>
  <c r="O112" i="2"/>
  <c r="P111" i="2"/>
  <c r="O111" i="2"/>
  <c r="P110" i="2"/>
  <c r="O110" i="2"/>
  <c r="P108" i="2"/>
  <c r="O108" i="2"/>
  <c r="P106" i="2"/>
  <c r="O106" i="2"/>
  <c r="P103" i="2"/>
  <c r="O103" i="2"/>
  <c r="P101" i="2"/>
  <c r="O101" i="2"/>
  <c r="P99" i="2"/>
  <c r="O99" i="2"/>
  <c r="P97" i="2"/>
  <c r="O97" i="2"/>
  <c r="P96" i="2"/>
  <c r="Q96" i="2" s="1"/>
  <c r="Q94" i="2"/>
  <c r="P92" i="2"/>
  <c r="P91" i="2"/>
  <c r="O91" i="2"/>
  <c r="P90" i="2"/>
  <c r="O90" i="2"/>
  <c r="P89" i="2"/>
  <c r="P88" i="2"/>
  <c r="O88" i="2"/>
  <c r="P86" i="2"/>
  <c r="O86" i="2"/>
  <c r="P85" i="2"/>
  <c r="O85" i="2"/>
  <c r="P80" i="2"/>
  <c r="O80" i="2"/>
  <c r="P78" i="2"/>
  <c r="O78" i="2"/>
  <c r="P77" i="2"/>
  <c r="O77" i="2"/>
  <c r="P76" i="2"/>
  <c r="O76" i="2"/>
  <c r="P75" i="2"/>
  <c r="O75" i="2"/>
  <c r="P74" i="2"/>
  <c r="O74" i="2"/>
  <c r="P84" i="2"/>
  <c r="O84" i="2"/>
  <c r="P83" i="2"/>
  <c r="O83" i="2"/>
  <c r="P82" i="2"/>
  <c r="O82" i="2"/>
  <c r="P81" i="2"/>
  <c r="O81" i="2"/>
  <c r="P79" i="2"/>
  <c r="O79" i="2"/>
  <c r="P72" i="2"/>
  <c r="O72" i="2"/>
  <c r="P70" i="2"/>
  <c r="O70" i="2"/>
  <c r="P68" i="2"/>
  <c r="O68" i="2"/>
  <c r="P66" i="2"/>
  <c r="O66" i="2"/>
  <c r="P65" i="2"/>
  <c r="O65" i="2"/>
  <c r="P64" i="2"/>
  <c r="O64" i="2"/>
  <c r="P63" i="2"/>
  <c r="O63" i="2"/>
  <c r="P62" i="2"/>
  <c r="O62" i="2"/>
  <c r="P67" i="2"/>
  <c r="O67" i="2"/>
  <c r="P71" i="2"/>
  <c r="O71" i="2"/>
  <c r="P60" i="2"/>
  <c r="O60" i="2"/>
  <c r="P59" i="2"/>
  <c r="O59" i="2"/>
  <c r="P58" i="2"/>
  <c r="O58" i="2"/>
  <c r="P56" i="2"/>
  <c r="O56" i="2"/>
  <c r="P55" i="2"/>
  <c r="O55" i="2"/>
  <c r="P54" i="2"/>
  <c r="O54" i="2"/>
  <c r="P53" i="2"/>
  <c r="O53" i="2"/>
  <c r="P51" i="2"/>
  <c r="O51" i="2"/>
  <c r="P50" i="2"/>
  <c r="O50" i="2"/>
  <c r="P48" i="2"/>
  <c r="O48" i="2"/>
  <c r="P47" i="2"/>
  <c r="O47" i="2"/>
  <c r="P49" i="2"/>
  <c r="O49" i="2"/>
  <c r="P46" i="2"/>
  <c r="O46" i="2"/>
  <c r="P45" i="2"/>
  <c r="O45" i="2"/>
  <c r="P44" i="2"/>
  <c r="O44" i="2"/>
  <c r="P43" i="2"/>
  <c r="O43" i="2"/>
  <c r="P42" i="2"/>
  <c r="O42" i="2"/>
  <c r="P36" i="2"/>
  <c r="P35" i="2"/>
  <c r="O35" i="2"/>
  <c r="P33" i="2"/>
  <c r="O33" i="2"/>
  <c r="P32" i="2"/>
  <c r="O32" i="2"/>
  <c r="P29" i="2"/>
  <c r="O29" i="2"/>
  <c r="P28" i="2"/>
  <c r="O28" i="2"/>
  <c r="P26" i="2"/>
  <c r="O26" i="2"/>
  <c r="P27" i="2"/>
  <c r="O27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7" i="2"/>
  <c r="O17" i="2"/>
  <c r="P16" i="2"/>
  <c r="O16" i="2"/>
  <c r="P14" i="2"/>
  <c r="O14" i="2"/>
  <c r="P13" i="2"/>
  <c r="O13" i="2"/>
  <c r="P12" i="2"/>
  <c r="O12" i="2"/>
  <c r="P18" i="2"/>
  <c r="O18" i="2"/>
  <c r="P15" i="2"/>
  <c r="O15" i="2"/>
  <c r="P10" i="2"/>
  <c r="Q10" i="2" s="1"/>
  <c r="P9" i="2"/>
  <c r="O9" i="2"/>
  <c r="P8" i="2"/>
  <c r="O8" i="2"/>
  <c r="P7" i="2"/>
  <c r="O7" i="2"/>
  <c r="P117" i="2" l="1"/>
  <c r="K117" i="2"/>
  <c r="O117" i="2"/>
  <c r="E117" i="2"/>
  <c r="Q19" i="2"/>
  <c r="Q22" i="2"/>
  <c r="Q24" i="2"/>
  <c r="Q12" i="2"/>
  <c r="Q23" i="2"/>
  <c r="Q26" i="2"/>
  <c r="Q28" i="2"/>
  <c r="Q27" i="2"/>
  <c r="Q51" i="2"/>
  <c r="Q25" i="2"/>
  <c r="Q83" i="2"/>
  <c r="Q86" i="2"/>
  <c r="Q90" i="2"/>
  <c r="Q84" i="2"/>
  <c r="Q74" i="2"/>
  <c r="Q85" i="2"/>
  <c r="Q88" i="2"/>
  <c r="Q89" i="2"/>
  <c r="Q91" i="2"/>
  <c r="Q20" i="2"/>
  <c r="Q18" i="2"/>
  <c r="Q16" i="2"/>
  <c r="Q15" i="2"/>
  <c r="Q14" i="2"/>
  <c r="Q13" i="2"/>
  <c r="Q32" i="2"/>
  <c r="Q35" i="2"/>
  <c r="Q43" i="2"/>
  <c r="Q45" i="2"/>
  <c r="Q46" i="2"/>
  <c r="Q47" i="2"/>
  <c r="Q50" i="2"/>
  <c r="Q53" i="2"/>
  <c r="Q55" i="2"/>
  <c r="Q59" i="2"/>
  <c r="Q68" i="2"/>
  <c r="Q70" i="2"/>
  <c r="Q79" i="2"/>
  <c r="Q82" i="2"/>
  <c r="Q80" i="2"/>
  <c r="Q54" i="2"/>
  <c r="Q56" i="2"/>
  <c r="Q58" i="2"/>
  <c r="Q71" i="2"/>
  <c r="Q62" i="2"/>
  <c r="Q64" i="2"/>
  <c r="Q66" i="2"/>
  <c r="Q72" i="2"/>
  <c r="Q81" i="2"/>
  <c r="Q99" i="2"/>
  <c r="Q101" i="2"/>
  <c r="Q111" i="2"/>
  <c r="Q76" i="2"/>
  <c r="Q78" i="2"/>
  <c r="Q17" i="2"/>
  <c r="Q21" i="2"/>
  <c r="Q33" i="2"/>
  <c r="Q42" i="2"/>
  <c r="Q44" i="2"/>
  <c r="Q49" i="2"/>
  <c r="Q48" i="2"/>
  <c r="Q67" i="2"/>
  <c r="Q63" i="2"/>
  <c r="Q65" i="2"/>
  <c r="Q75" i="2"/>
  <c r="Q77" i="2"/>
  <c r="Q103" i="2"/>
  <c r="Q108" i="2"/>
  <c r="Q110" i="2"/>
  <c r="Q9" i="2"/>
  <c r="Q7" i="2"/>
  <c r="Q8" i="2"/>
  <c r="Q112" i="2"/>
  <c r="Q106" i="2"/>
  <c r="Q97" i="2"/>
  <c r="Q92" i="2"/>
  <c r="Q60" i="2"/>
  <c r="Q36" i="2"/>
  <c r="Q29" i="2"/>
  <c r="Q117" i="2" l="1"/>
</calcChain>
</file>

<file path=xl/sharedStrings.xml><?xml version="1.0" encoding="utf-8"?>
<sst xmlns="http://schemas.openxmlformats.org/spreadsheetml/2006/main" count="178" uniqueCount="128">
  <si>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</si>
  <si>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</si>
  <si>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</si>
  <si>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</si>
  <si>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</si>
  <si>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</si>
  <si>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</si>
  <si>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</si>
  <si>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</si>
  <si>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</si>
  <si>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</si>
  <si>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</si>
  <si>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</si>
  <si>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</si>
  <si>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</si>
  <si>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</si>
  <si>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</si>
  <si>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</si>
  <si>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</si>
  <si>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</si>
  <si>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</si>
  <si>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</si>
  <si>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</si>
  <si>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</si>
  <si>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</si>
  <si>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</si>
  <si>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</si>
  <si>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</si>
  <si>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</si>
  <si>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</si>
  <si>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</si>
  <si>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</si>
  <si>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</si>
  <si>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</si>
  <si>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</si>
  <si>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</si>
  <si>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</si>
  <si>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</si>
  <si>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</si>
  <si>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</si>
  <si>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</si>
  <si>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คณิตศาสตร์</t>
  </si>
  <si>
    <t>คอมพิวเตอร์ศึกษา</t>
  </si>
  <si>
    <t>จิตวิทยา</t>
  </si>
  <si>
    <t>ชีววิทยา</t>
  </si>
  <si>
    <t>ดนตรีศึกษา</t>
  </si>
  <si>
    <t>นาฏศิลป์</t>
  </si>
  <si>
    <t>นาฏศิลป์ไทย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</si>
  <si>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</si>
  <si>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</si>
  <si>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</si>
  <si>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</si>
  <si>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</si>
  <si>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</si>
  <si>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</si>
  <si>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</si>
  <si>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</si>
  <si>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</si>
  <si>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</si>
  <si>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</si>
  <si>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</si>
  <si>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</si>
  <si>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</si>
  <si>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</si>
  <si>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</si>
  <si>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</si>
  <si>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</si>
  <si>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</si>
  <si>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</si>
  <si>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</si>
  <si>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</si>
  <si>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ออกแบบประยุกต์ศิลป์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</si>
  <si>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</si>
  <si>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</si>
  <si>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</si>
  <si>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</si>
  <si>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</si>
  <si>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</si>
  <si>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</si>
  <si>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</si>
  <si>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</si>
  <si>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</si>
  <si>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</si>
  <si>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</si>
  <si>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</si>
  <si>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</si>
  <si>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</si>
  <si>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</si>
  <si>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</si>
  <si>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</si>
  <si>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</si>
  <si>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</si>
  <si>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</si>
  <si>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สถิติประยุกต์</t>
  </si>
  <si>
    <t>สาธารณสุขศาสตร์</t>
  </si>
  <si>
    <t>คณะวิทยาศาสตร์และเทคโนโลยี Total</t>
  </si>
  <si>
    <t>ภูมิภาคลุ่มน้ำโขงและสาละวินศึกษา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</si>
  <si>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</si>
  <si>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</si>
  <si>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</si>
  <si>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</si>
  <si>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</si>
  <si>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</si>
  <si>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</si>
  <si>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สถาบันพัฒนาเศรษฐกิจและเทคโนโลยีชุมชนแห่งเอเชีย Total</t>
  </si>
  <si>
    <t>ดนตรีสากล</t>
  </si>
  <si>
    <t>ศิลปะและการออกแบบ</t>
  </si>
  <si>
    <t>วิทยาศาสตร์และเทคโนโลยีสิ่งแวดล้อม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</si>
  <si>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</si>
  <si>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</si>
  <si>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</si>
  <si>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เทคโนโลยีสารสนเทศและการสื่อสาร</t>
  </si>
  <si>
    <t>วิทยาศาสตร์ทั่วไป</t>
  </si>
  <si>
    <t>การท่องเที่ยว</t>
  </si>
  <si>
    <t>การจัดการธุรกิจการบิน</t>
  </si>
  <si>
    <t>ภาษาอังกฤษศึกษา</t>
  </si>
  <si>
    <t>อุตสาหกรรมศิลป์</t>
  </si>
  <si>
    <t>การท่องเที่ยวและการโรงแรม</t>
  </si>
  <si>
    <t>การจัดการธุรกิจนานาชาติ</t>
  </si>
  <si>
    <t>สาธารณสุขชุมชน</t>
  </si>
  <si>
    <t>การบริหารจัดการ</t>
  </si>
  <si>
    <t>เทคโนโลยี</t>
  </si>
  <si>
    <t>เกษตร</t>
  </si>
  <si>
    <t>การจัดการการค้าชายแดน</t>
  </si>
  <si>
    <t>ศาสตร์เพื่อการพัฒนาท้องถิ่นที่ยั่งยืน</t>
  </si>
  <si>
    <t>และกลุ่มสาขาวิชา ภาคการศึกษา 2-2562</t>
  </si>
  <si>
    <t xml:space="preserve">รายงานจำนวนนักศึกษาทั้งหมด (เฉพาะที่มีสถานะเป็นนักศึกษา) ภาคการศึกษา 2-2562 จำแนกตามคณะ สาขาวิชา ระดับการศึกษา และเพศ  </t>
  </si>
  <si>
    <t>พลังงานและสิ่งแวดล้อมชุมชน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</si>
</sst>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1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188" fontId="7" fillId="0" borderId="0" xfId="4" applyNumberFormat="1" applyFont="1"/>
    <xf numFmtId="188" fontId="3" fillId="0" borderId="0" xfId="4" applyNumberFormat="1" applyFont="1"/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23"/>
  <sheetViews>
    <sheetView zoomScaleNormal="100" zoomScaleSheetLayoutView="100" workbookViewId="0">
      <selection activeCell="A2" sqref="A2"/>
    </sheetView>
  </sheetViews>
  <sheetFormatPr defaultColWidth="9" defaultRowHeight="15" x14ac:dyDescent="0.2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10" width="12.125" style="3" customWidth="1"/>
    <col min="11" max="11" width="10.875" style="3" customWidth="1"/>
    <col min="12" max="12" width="9.5" style="3" customWidth="1"/>
    <col min="13" max="16384" width="9" style="3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9" t="s">
        <v>1</v>
      </c>
      <c r="L1" s="39"/>
    </row>
    <row r="2" spans="1:12" ht="21" x14ac:dyDescent="0.35">
      <c r="A2" s="1" t="s">
        <v>125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</row>
    <row r="3" spans="1:12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5.5" customHeight="1" x14ac:dyDescent="0.25">
      <c r="A4" s="40" t="s">
        <v>2</v>
      </c>
      <c r="B4" s="40"/>
      <c r="C4" s="41" t="s">
        <v>3</v>
      </c>
      <c r="D4" s="42"/>
      <c r="E4" s="42"/>
      <c r="F4" s="42"/>
      <c r="G4" s="42"/>
      <c r="H4" s="42"/>
      <c r="I4" s="42"/>
      <c r="J4" s="42"/>
      <c r="K4" s="42"/>
      <c r="L4" s="43"/>
    </row>
    <row r="5" spans="1:12" ht="37.5" x14ac:dyDescent="0.25">
      <c r="A5" s="40"/>
      <c r="B5" s="40"/>
      <c r="C5" s="6" t="s">
        <v>4</v>
      </c>
      <c r="D5" s="6" t="s">
        <v>5</v>
      </c>
      <c r="E5" s="6" t="s">
        <v>6</v>
      </c>
      <c r="F5" s="6" t="s">
        <v>120</v>
      </c>
      <c r="G5" s="6" t="s">
        <v>7</v>
      </c>
      <c r="H5" s="6" t="s">
        <v>121</v>
      </c>
      <c r="I5" s="6" t="s">
        <v>8</v>
      </c>
      <c r="J5" s="6" t="s">
        <v>122</v>
      </c>
      <c r="K5" s="6" t="s">
        <v>10</v>
      </c>
      <c r="L5" s="6" t="s">
        <v>11</v>
      </c>
    </row>
    <row r="6" spans="1:12" ht="19.5" x14ac:dyDescent="0.3">
      <c r="A6" s="38" t="s">
        <v>12</v>
      </c>
      <c r="B6" s="7" t="s">
        <v>13</v>
      </c>
      <c r="C6" s="8">
        <v>42</v>
      </c>
      <c r="D6" s="8">
        <v>2</v>
      </c>
      <c r="E6" s="8">
        <v>13</v>
      </c>
      <c r="F6" s="8">
        <v>0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8</v>
      </c>
    </row>
    <row r="7" spans="1:12" ht="19.5" x14ac:dyDescent="0.3">
      <c r="A7" s="38"/>
      <c r="B7" s="9" t="s">
        <v>14</v>
      </c>
      <c r="C7" s="12">
        <v>1865</v>
      </c>
      <c r="D7" s="12">
        <v>1186</v>
      </c>
      <c r="E7" s="12">
        <v>576</v>
      </c>
      <c r="F7" s="12">
        <v>49</v>
      </c>
      <c r="G7" s="12">
        <v>1055</v>
      </c>
      <c r="H7" s="12">
        <v>0</v>
      </c>
      <c r="I7" s="12">
        <v>0</v>
      </c>
      <c r="J7" s="12">
        <v>169</v>
      </c>
      <c r="K7" s="12">
        <v>0</v>
      </c>
      <c r="L7" s="12">
        <v>0</v>
      </c>
    </row>
    <row r="8" spans="1:12" ht="19.5" x14ac:dyDescent="0.3">
      <c r="A8" s="44" t="s">
        <v>15</v>
      </c>
      <c r="B8" s="10" t="s">
        <v>13</v>
      </c>
      <c r="C8" s="11">
        <v>7</v>
      </c>
      <c r="D8" s="11">
        <v>2</v>
      </c>
      <c r="E8" s="11">
        <v>0</v>
      </c>
      <c r="F8" s="11">
        <v>2</v>
      </c>
      <c r="G8" s="11">
        <v>76</v>
      </c>
      <c r="H8" s="11">
        <v>32</v>
      </c>
      <c r="I8" s="11">
        <v>24</v>
      </c>
      <c r="J8" s="11">
        <v>1</v>
      </c>
      <c r="K8" s="11">
        <v>9</v>
      </c>
      <c r="L8" s="11">
        <v>0</v>
      </c>
    </row>
    <row r="9" spans="1:12" ht="19.5" x14ac:dyDescent="0.3">
      <c r="A9" s="45"/>
      <c r="B9" s="9" t="s">
        <v>14</v>
      </c>
      <c r="C9" s="12">
        <v>24</v>
      </c>
      <c r="D9" s="12">
        <v>111</v>
      </c>
      <c r="E9" s="12">
        <v>0</v>
      </c>
      <c r="F9" s="12">
        <v>0</v>
      </c>
      <c r="G9" s="12">
        <v>789</v>
      </c>
      <c r="H9" s="12">
        <v>0</v>
      </c>
      <c r="I9" s="12">
        <v>443</v>
      </c>
      <c r="J9" s="12">
        <v>0</v>
      </c>
      <c r="K9" s="12">
        <v>293</v>
      </c>
      <c r="L9" s="12">
        <v>296</v>
      </c>
    </row>
    <row r="10" spans="1:12" ht="19.5" x14ac:dyDescent="0.3">
      <c r="A10" s="38" t="s">
        <v>16</v>
      </c>
      <c r="B10" s="10" t="s">
        <v>13</v>
      </c>
      <c r="C10" s="11">
        <v>5</v>
      </c>
      <c r="D10" s="11">
        <v>118</v>
      </c>
      <c r="E10" s="11">
        <v>26</v>
      </c>
      <c r="F10" s="11">
        <v>9</v>
      </c>
      <c r="G10" s="11">
        <v>7</v>
      </c>
      <c r="H10" s="11">
        <v>5</v>
      </c>
      <c r="I10" s="11">
        <v>1</v>
      </c>
      <c r="J10" s="11">
        <v>0</v>
      </c>
      <c r="K10" s="11">
        <v>0</v>
      </c>
      <c r="L10" s="11">
        <v>7</v>
      </c>
    </row>
    <row r="11" spans="1:12" ht="19.5" x14ac:dyDescent="0.3">
      <c r="A11" s="38"/>
      <c r="B11" s="9" t="s">
        <v>14</v>
      </c>
      <c r="C11" s="12">
        <v>0</v>
      </c>
      <c r="D11" s="12">
        <v>2016</v>
      </c>
      <c r="E11" s="12">
        <v>230</v>
      </c>
      <c r="F11" s="12">
        <v>1054</v>
      </c>
      <c r="G11" s="12">
        <v>91</v>
      </c>
      <c r="H11" s="12">
        <v>0</v>
      </c>
      <c r="I11" s="12">
        <v>0</v>
      </c>
      <c r="J11" s="12">
        <v>0</v>
      </c>
      <c r="K11" s="12">
        <v>0</v>
      </c>
      <c r="L11" s="12">
        <v>1276</v>
      </c>
    </row>
    <row r="12" spans="1:12" ht="19.5" x14ac:dyDescent="0.3">
      <c r="A12" s="38" t="s">
        <v>17</v>
      </c>
      <c r="B12" s="10" t="s">
        <v>13</v>
      </c>
      <c r="C12" s="11">
        <v>2</v>
      </c>
      <c r="D12" s="11">
        <v>0</v>
      </c>
      <c r="E12" s="11">
        <v>18</v>
      </c>
      <c r="F12" s="11">
        <v>46</v>
      </c>
      <c r="G12" s="11">
        <v>0</v>
      </c>
      <c r="H12" s="11">
        <v>9</v>
      </c>
      <c r="I12" s="11">
        <v>0</v>
      </c>
      <c r="J12" s="11">
        <v>2</v>
      </c>
      <c r="K12" s="11">
        <v>0</v>
      </c>
      <c r="L12" s="11">
        <v>3</v>
      </c>
    </row>
    <row r="13" spans="1:12" ht="19.5" x14ac:dyDescent="0.3">
      <c r="A13" s="38"/>
      <c r="B13" s="9" t="s">
        <v>14</v>
      </c>
      <c r="C13" s="12">
        <v>0</v>
      </c>
      <c r="D13" s="12">
        <v>662</v>
      </c>
      <c r="E13" s="12">
        <v>151</v>
      </c>
      <c r="F13" s="12">
        <v>2769</v>
      </c>
      <c r="G13" s="12">
        <v>0</v>
      </c>
      <c r="H13" s="12">
        <v>433</v>
      </c>
      <c r="I13" s="12">
        <v>0</v>
      </c>
      <c r="J13" s="12">
        <v>0</v>
      </c>
      <c r="K13" s="12">
        <v>0</v>
      </c>
      <c r="L13" s="12">
        <v>0</v>
      </c>
    </row>
    <row r="14" spans="1:12" ht="19.5" x14ac:dyDescent="0.3">
      <c r="A14" s="38" t="s">
        <v>18</v>
      </c>
      <c r="B14" s="10" t="s">
        <v>13</v>
      </c>
      <c r="C14" s="11">
        <v>2</v>
      </c>
      <c r="D14" s="11">
        <v>0</v>
      </c>
      <c r="E14" s="11">
        <v>0</v>
      </c>
      <c r="F14" s="11">
        <v>0</v>
      </c>
      <c r="G14" s="11">
        <v>7</v>
      </c>
      <c r="H14" s="11">
        <v>0</v>
      </c>
      <c r="I14" s="11">
        <v>7</v>
      </c>
      <c r="J14" s="11">
        <v>10</v>
      </c>
      <c r="K14" s="11">
        <v>0</v>
      </c>
      <c r="L14" s="11">
        <v>0</v>
      </c>
    </row>
    <row r="15" spans="1:12" ht="19.5" x14ac:dyDescent="0.3">
      <c r="A15" s="38"/>
      <c r="B15" s="9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74</v>
      </c>
      <c r="J15" s="12">
        <v>152</v>
      </c>
      <c r="K15" s="12">
        <v>0</v>
      </c>
      <c r="L15" s="12">
        <v>0</v>
      </c>
    </row>
    <row r="16" spans="1:12" ht="19.5" x14ac:dyDescent="0.3">
      <c r="A16" s="38" t="s">
        <v>19</v>
      </c>
      <c r="B16" s="10" t="s">
        <v>13</v>
      </c>
      <c r="C16" s="11">
        <v>1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9.5" x14ac:dyDescent="0.3">
      <c r="A17" s="38"/>
      <c r="B17" s="9" t="s">
        <v>14</v>
      </c>
      <c r="C17" s="12">
        <v>1</v>
      </c>
      <c r="D17" s="12">
        <v>0</v>
      </c>
      <c r="E17" s="12">
        <v>9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19.5" x14ac:dyDescent="0.3">
      <c r="A18" s="38" t="s">
        <v>20</v>
      </c>
      <c r="B18" s="10" t="s">
        <v>13</v>
      </c>
      <c r="C18" s="11">
        <v>1</v>
      </c>
      <c r="D18" s="11">
        <v>17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</row>
    <row r="19" spans="1:12" ht="19.5" x14ac:dyDescent="0.3">
      <c r="A19" s="38"/>
      <c r="B19" s="9" t="s">
        <v>14</v>
      </c>
      <c r="C19" s="12">
        <v>0</v>
      </c>
      <c r="D19" s="12">
        <v>338</v>
      </c>
      <c r="E19" s="12">
        <v>188</v>
      </c>
      <c r="F19" s="12">
        <v>143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9.5" x14ac:dyDescent="0.3">
      <c r="A20" s="46" t="s">
        <v>21</v>
      </c>
      <c r="B20" s="10" t="s">
        <v>13</v>
      </c>
      <c r="C20" s="11">
        <v>13</v>
      </c>
      <c r="D20" s="11">
        <v>6</v>
      </c>
      <c r="E20" s="11">
        <v>1</v>
      </c>
      <c r="F20" s="11">
        <v>6</v>
      </c>
      <c r="G20" s="11">
        <v>0</v>
      </c>
      <c r="H20" s="11">
        <v>4</v>
      </c>
      <c r="I20" s="11">
        <v>0</v>
      </c>
      <c r="J20" s="11">
        <v>0</v>
      </c>
      <c r="K20" s="11">
        <v>6</v>
      </c>
      <c r="L20" s="11">
        <v>6</v>
      </c>
    </row>
    <row r="21" spans="1:12" ht="19.5" x14ac:dyDescent="0.3">
      <c r="A21" s="38"/>
      <c r="B21" s="9" t="s">
        <v>14</v>
      </c>
      <c r="C21" s="12">
        <v>161</v>
      </c>
      <c r="D21" s="12">
        <v>81</v>
      </c>
      <c r="E21" s="12">
        <v>0</v>
      </c>
      <c r="F21" s="12">
        <v>22</v>
      </c>
      <c r="G21" s="12">
        <v>47</v>
      </c>
      <c r="H21" s="12">
        <v>0</v>
      </c>
      <c r="I21" s="12">
        <v>0</v>
      </c>
      <c r="J21" s="12">
        <v>0</v>
      </c>
      <c r="K21" s="12">
        <v>26</v>
      </c>
      <c r="L21" s="12">
        <v>23</v>
      </c>
    </row>
    <row r="22" spans="1:12" ht="19.5" x14ac:dyDescent="0.3">
      <c r="A22" s="46" t="s">
        <v>22</v>
      </c>
      <c r="B22" s="10" t="s">
        <v>13</v>
      </c>
      <c r="C22" s="11">
        <v>1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</row>
    <row r="23" spans="1:12" ht="19.5" x14ac:dyDescent="0.3">
      <c r="A23" s="38"/>
      <c r="B23" s="9" t="s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20</v>
      </c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K1:L1"/>
    <mergeCell ref="A4:B5"/>
    <mergeCell ref="C4:L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"/>
    </sheetView>
  </sheetViews>
  <sheetFormatPr defaultColWidth="8.875" defaultRowHeight="21" x14ac:dyDescent="0.35"/>
  <cols>
    <col min="1" max="1" width="5.5" style="35" customWidth="1"/>
    <col min="2" max="2" width="38.375" style="35" customWidth="1"/>
    <col min="3" max="8" width="10.25" style="35" customWidth="1"/>
    <col min="9" max="9" width="10.125" style="35" customWidth="1"/>
    <col min="10" max="17" width="10.25" style="35" customWidth="1"/>
    <col min="18" max="18" width="6.125" style="35" customWidth="1"/>
    <col min="19" max="19" width="6.5" style="35" customWidth="1"/>
    <col min="20" max="16384" width="8.875" style="35"/>
  </cols>
  <sheetData>
    <row r="1" spans="1:19" s="15" customFormat="1" ht="23.25" x14ac:dyDescent="0.35">
      <c r="A1" s="13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6"/>
    </row>
    <row r="2" spans="1:19" s="15" customForma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23</v>
      </c>
    </row>
    <row r="3" spans="1:19" s="15" customFormat="1" x14ac:dyDescent="0.35">
      <c r="A3" s="49" t="s">
        <v>24</v>
      </c>
      <c r="B3" s="49"/>
      <c r="C3" s="50" t="s">
        <v>25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 t="s">
        <v>26</v>
      </c>
      <c r="P3" s="49"/>
      <c r="Q3" s="49"/>
    </row>
    <row r="4" spans="1:19" s="15" customFormat="1" x14ac:dyDescent="0.35">
      <c r="A4" s="49"/>
      <c r="B4" s="49"/>
      <c r="C4" s="50" t="s">
        <v>27</v>
      </c>
      <c r="D4" s="50"/>
      <c r="E4" s="50"/>
      <c r="F4" s="50" t="s">
        <v>28</v>
      </c>
      <c r="G4" s="50"/>
      <c r="H4" s="50"/>
      <c r="I4" s="50" t="s">
        <v>29</v>
      </c>
      <c r="J4" s="50"/>
      <c r="K4" s="50"/>
      <c r="L4" s="50" t="s">
        <v>30</v>
      </c>
      <c r="M4" s="50"/>
      <c r="N4" s="50"/>
      <c r="O4" s="49"/>
      <c r="P4" s="49"/>
      <c r="Q4" s="49"/>
    </row>
    <row r="5" spans="1:19" s="15" customFormat="1" x14ac:dyDescent="0.35">
      <c r="A5" s="49"/>
      <c r="B5" s="49"/>
      <c r="C5" s="18" t="s">
        <v>31</v>
      </c>
      <c r="D5" s="18" t="s">
        <v>32</v>
      </c>
      <c r="E5" s="18" t="s">
        <v>33</v>
      </c>
      <c r="F5" s="18" t="s">
        <v>31</v>
      </c>
      <c r="G5" s="18" t="s">
        <v>32</v>
      </c>
      <c r="H5" s="18" t="s">
        <v>33</v>
      </c>
      <c r="I5" s="18" t="s">
        <v>31</v>
      </c>
      <c r="J5" s="18" t="s">
        <v>32</v>
      </c>
      <c r="K5" s="18" t="s">
        <v>33</v>
      </c>
      <c r="L5" s="18" t="s">
        <v>31</v>
      </c>
      <c r="M5" s="18" t="s">
        <v>32</v>
      </c>
      <c r="N5" s="18" t="s">
        <v>33</v>
      </c>
      <c r="O5" s="18" t="s">
        <v>31</v>
      </c>
      <c r="P5" s="18" t="s">
        <v>32</v>
      </c>
      <c r="Q5" s="18" t="s">
        <v>33</v>
      </c>
    </row>
    <row r="6" spans="1:19" s="14" customFormat="1" x14ac:dyDescent="0.35">
      <c r="A6" s="19" t="s">
        <v>18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9" s="17" customFormat="1" ht="18.75" x14ac:dyDescent="0.3">
      <c r="A7" s="22"/>
      <c r="B7" s="23" t="s">
        <v>9</v>
      </c>
      <c r="C7" s="24">
        <v>45</v>
      </c>
      <c r="D7" s="24">
        <v>43</v>
      </c>
      <c r="E7" s="24">
        <f>SUM(C7:D7)</f>
        <v>88</v>
      </c>
      <c r="F7" s="24"/>
      <c r="G7" s="24"/>
      <c r="H7" s="24"/>
      <c r="I7" s="24"/>
      <c r="J7" s="24"/>
      <c r="K7" s="24"/>
      <c r="L7" s="24"/>
      <c r="M7" s="24"/>
      <c r="N7" s="24"/>
      <c r="O7" s="24">
        <f>C7+F7+I7+L7</f>
        <v>45</v>
      </c>
      <c r="P7" s="24">
        <f>D7+G7+J7+M7</f>
        <v>43</v>
      </c>
      <c r="Q7" s="24">
        <f>O7+P7</f>
        <v>88</v>
      </c>
      <c r="S7" s="36"/>
    </row>
    <row r="8" spans="1:19" s="17" customFormat="1" ht="18.75" x14ac:dyDescent="0.3">
      <c r="A8" s="22"/>
      <c r="B8" s="23" t="s">
        <v>34</v>
      </c>
      <c r="C8" s="24">
        <v>13</v>
      </c>
      <c r="D8" s="24">
        <v>61</v>
      </c>
      <c r="E8" s="24">
        <f t="shared" ref="E8:E68" si="0">SUM(C8:D8)</f>
        <v>74</v>
      </c>
      <c r="F8" s="24"/>
      <c r="G8" s="24"/>
      <c r="H8" s="24"/>
      <c r="I8" s="24"/>
      <c r="J8" s="24"/>
      <c r="K8" s="24"/>
      <c r="L8" s="24"/>
      <c r="M8" s="24"/>
      <c r="N8" s="24"/>
      <c r="O8" s="24">
        <f t="shared" ref="O8:P68" si="1">C8+F8+I8+L8</f>
        <v>13</v>
      </c>
      <c r="P8" s="24">
        <f t="shared" si="1"/>
        <v>61</v>
      </c>
      <c r="Q8" s="24">
        <f t="shared" ref="Q8:Q68" si="2">O8+P8</f>
        <v>74</v>
      </c>
    </row>
    <row r="9" spans="1:19" s="17" customFormat="1" ht="18.75" x14ac:dyDescent="0.3">
      <c r="A9" s="22"/>
      <c r="B9" s="23" t="s">
        <v>35</v>
      </c>
      <c r="C9" s="24">
        <v>19</v>
      </c>
      <c r="D9" s="24">
        <v>45</v>
      </c>
      <c r="E9" s="24">
        <f t="shared" si="0"/>
        <v>64</v>
      </c>
      <c r="F9" s="24"/>
      <c r="G9" s="24"/>
      <c r="H9" s="24"/>
      <c r="I9" s="24"/>
      <c r="J9" s="24"/>
      <c r="K9" s="24"/>
      <c r="L9" s="24"/>
      <c r="M9" s="24"/>
      <c r="N9" s="24"/>
      <c r="O9" s="24">
        <f t="shared" si="1"/>
        <v>19</v>
      </c>
      <c r="P9" s="24">
        <f t="shared" si="1"/>
        <v>45</v>
      </c>
      <c r="Q9" s="24">
        <f t="shared" si="2"/>
        <v>64</v>
      </c>
    </row>
    <row r="10" spans="1:19" s="14" customFormat="1" x14ac:dyDescent="0.35">
      <c r="A10" s="25" t="s">
        <v>36</v>
      </c>
      <c r="B10" s="26"/>
      <c r="C10" s="27">
        <f>SUM(C7:C9)</f>
        <v>77</v>
      </c>
      <c r="D10" s="27">
        <f>SUM(D7:D9)</f>
        <v>149</v>
      </c>
      <c r="E10" s="27">
        <f>SUM(C10:D10)</f>
        <v>226</v>
      </c>
      <c r="F10" s="27"/>
      <c r="G10" s="27"/>
      <c r="H10" s="27"/>
      <c r="I10" s="27"/>
      <c r="J10" s="27"/>
      <c r="K10" s="27"/>
      <c r="L10" s="27"/>
      <c r="M10" s="27"/>
      <c r="N10" s="27"/>
      <c r="O10" s="27">
        <f>C10+F10+I10+L10</f>
        <v>77</v>
      </c>
      <c r="P10" s="27">
        <f t="shared" si="1"/>
        <v>149</v>
      </c>
      <c r="Q10" s="27">
        <f t="shared" si="2"/>
        <v>226</v>
      </c>
    </row>
    <row r="11" spans="1:19" s="14" customFormat="1" x14ac:dyDescent="0.35">
      <c r="A11" s="28" t="s">
        <v>12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9" s="17" customFormat="1" ht="18.75" x14ac:dyDescent="0.3">
      <c r="A12" s="22"/>
      <c r="B12" s="23" t="s">
        <v>38</v>
      </c>
      <c r="C12" s="24">
        <v>0</v>
      </c>
      <c r="D12" s="24">
        <v>0</v>
      </c>
      <c r="E12" s="24">
        <f t="shared" si="0"/>
        <v>0</v>
      </c>
      <c r="F12" s="24"/>
      <c r="G12" s="24"/>
      <c r="H12" s="24"/>
      <c r="I12" s="24">
        <v>18</v>
      </c>
      <c r="J12" s="24">
        <v>21</v>
      </c>
      <c r="K12" s="24">
        <f t="shared" ref="K12" si="3">SUM(I12:J12)</f>
        <v>39</v>
      </c>
      <c r="L12" s="24">
        <v>7</v>
      </c>
      <c r="M12" s="24">
        <v>3</v>
      </c>
      <c r="N12" s="24">
        <f t="shared" ref="N12" si="4">SUM(L12:M12)</f>
        <v>10</v>
      </c>
      <c r="O12" s="24">
        <f t="shared" si="1"/>
        <v>25</v>
      </c>
      <c r="P12" s="24">
        <f t="shared" si="1"/>
        <v>24</v>
      </c>
      <c r="Q12" s="24">
        <f t="shared" si="2"/>
        <v>49</v>
      </c>
      <c r="S12" s="36"/>
    </row>
    <row r="13" spans="1:19" s="17" customFormat="1" ht="18.75" x14ac:dyDescent="0.3">
      <c r="A13" s="22"/>
      <c r="B13" s="23" t="s">
        <v>39</v>
      </c>
      <c r="C13" s="24">
        <v>29</v>
      </c>
      <c r="D13" s="24">
        <v>322</v>
      </c>
      <c r="E13" s="24">
        <f t="shared" si="0"/>
        <v>351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1"/>
        <v>29</v>
      </c>
      <c r="P13" s="24">
        <f t="shared" si="1"/>
        <v>322</v>
      </c>
      <c r="Q13" s="24">
        <f t="shared" si="2"/>
        <v>351</v>
      </c>
      <c r="S13" s="36"/>
    </row>
    <row r="14" spans="1:19" s="17" customFormat="1" ht="18.75" x14ac:dyDescent="0.3">
      <c r="A14" s="22"/>
      <c r="B14" s="23" t="s">
        <v>40</v>
      </c>
      <c r="C14" s="24">
        <v>6</v>
      </c>
      <c r="D14" s="24">
        <v>277</v>
      </c>
      <c r="E14" s="24">
        <f t="shared" si="0"/>
        <v>283</v>
      </c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1"/>
        <v>6</v>
      </c>
      <c r="P14" s="24">
        <f t="shared" si="1"/>
        <v>277</v>
      </c>
      <c r="Q14" s="24">
        <f t="shared" si="2"/>
        <v>283</v>
      </c>
    </row>
    <row r="15" spans="1:19" s="17" customFormat="1" ht="18.75" x14ac:dyDescent="0.3">
      <c r="A15" s="22"/>
      <c r="B15" s="23" t="s">
        <v>9</v>
      </c>
      <c r="C15" s="24">
        <v>75</v>
      </c>
      <c r="D15" s="24">
        <v>94</v>
      </c>
      <c r="E15" s="24">
        <f>SUM(C15:D15)</f>
        <v>169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f>C15+F15+I15+L15</f>
        <v>75</v>
      </c>
      <c r="P15" s="24">
        <f>D15+G15+J15+M15</f>
        <v>94</v>
      </c>
      <c r="Q15" s="24">
        <f>O15+P15</f>
        <v>169</v>
      </c>
      <c r="S15" s="36"/>
    </row>
    <row r="16" spans="1:19" s="17" customFormat="1" ht="18.75" x14ac:dyDescent="0.3">
      <c r="A16" s="22"/>
      <c r="B16" s="23" t="s">
        <v>41</v>
      </c>
      <c r="C16" s="24">
        <v>71</v>
      </c>
      <c r="D16" s="24">
        <v>192</v>
      </c>
      <c r="E16" s="24">
        <f t="shared" si="0"/>
        <v>263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1"/>
        <v>71</v>
      </c>
      <c r="P16" s="24">
        <f t="shared" si="1"/>
        <v>192</v>
      </c>
      <c r="Q16" s="24">
        <f t="shared" si="2"/>
        <v>263</v>
      </c>
      <c r="S16" s="36"/>
    </row>
    <row r="17" spans="1:19" s="17" customFormat="1" ht="18.75" x14ac:dyDescent="0.3">
      <c r="A17" s="22"/>
      <c r="B17" s="23" t="s">
        <v>42</v>
      </c>
      <c r="C17" s="24">
        <v>101</v>
      </c>
      <c r="D17" s="24">
        <v>73</v>
      </c>
      <c r="E17" s="24">
        <f t="shared" si="0"/>
        <v>174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1"/>
        <v>101</v>
      </c>
      <c r="P17" s="24">
        <f t="shared" si="1"/>
        <v>73</v>
      </c>
      <c r="Q17" s="24">
        <f t="shared" si="2"/>
        <v>174</v>
      </c>
    </row>
    <row r="18" spans="1:19" s="17" customFormat="1" ht="18.75" x14ac:dyDescent="0.3">
      <c r="A18" s="22"/>
      <c r="B18" s="23" t="s">
        <v>37</v>
      </c>
      <c r="C18" s="24">
        <v>36</v>
      </c>
      <c r="D18" s="24">
        <v>145</v>
      </c>
      <c r="E18" s="24">
        <f>SUM(C18:D18)</f>
        <v>181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f>C18+F18+I18+L18</f>
        <v>36</v>
      </c>
      <c r="P18" s="24">
        <f>D18+G18+J18+M18</f>
        <v>145</v>
      </c>
      <c r="Q18" s="24">
        <f>O18+P18</f>
        <v>181</v>
      </c>
    </row>
    <row r="19" spans="1:19" s="17" customFormat="1" ht="18.75" x14ac:dyDescent="0.3">
      <c r="A19" s="22"/>
      <c r="B19" s="23" t="s">
        <v>43</v>
      </c>
      <c r="C19" s="24">
        <v>59</v>
      </c>
      <c r="D19" s="24">
        <v>209</v>
      </c>
      <c r="E19" s="24">
        <f t="shared" si="0"/>
        <v>268</v>
      </c>
      <c r="F19" s="24"/>
      <c r="G19" s="24"/>
      <c r="H19" s="24"/>
      <c r="I19" s="24"/>
      <c r="J19" s="24"/>
      <c r="K19" s="24"/>
      <c r="L19" s="24"/>
      <c r="M19" s="24"/>
      <c r="N19" s="24"/>
      <c r="O19" s="24">
        <f t="shared" si="1"/>
        <v>59</v>
      </c>
      <c r="P19" s="24">
        <f t="shared" si="1"/>
        <v>209</v>
      </c>
      <c r="Q19" s="24">
        <f t="shared" si="2"/>
        <v>268</v>
      </c>
    </row>
    <row r="20" spans="1:19" s="17" customFormat="1" ht="18.75" x14ac:dyDescent="0.3">
      <c r="A20" s="22"/>
      <c r="B20" s="23" t="s">
        <v>44</v>
      </c>
      <c r="C20" s="24">
        <v>34</v>
      </c>
      <c r="D20" s="24">
        <v>197</v>
      </c>
      <c r="E20" s="24">
        <f t="shared" si="0"/>
        <v>231</v>
      </c>
      <c r="F20" s="24"/>
      <c r="G20" s="24"/>
      <c r="H20" s="24"/>
      <c r="I20" s="24"/>
      <c r="J20" s="24"/>
      <c r="K20" s="24"/>
      <c r="L20" s="24"/>
      <c r="M20" s="24"/>
      <c r="N20" s="24"/>
      <c r="O20" s="24">
        <f t="shared" si="1"/>
        <v>34</v>
      </c>
      <c r="P20" s="24">
        <f t="shared" si="1"/>
        <v>197</v>
      </c>
      <c r="Q20" s="24">
        <f t="shared" si="2"/>
        <v>231</v>
      </c>
    </row>
    <row r="21" spans="1:19" s="17" customFormat="1" ht="18.75" x14ac:dyDescent="0.3">
      <c r="A21" s="22"/>
      <c r="B21" s="23" t="s">
        <v>45</v>
      </c>
      <c r="C21" s="24">
        <v>179</v>
      </c>
      <c r="D21" s="24">
        <v>77</v>
      </c>
      <c r="E21" s="24">
        <f t="shared" si="0"/>
        <v>256</v>
      </c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1"/>
        <v>179</v>
      </c>
      <c r="P21" s="24">
        <f t="shared" si="1"/>
        <v>77</v>
      </c>
      <c r="Q21" s="24">
        <f t="shared" si="2"/>
        <v>256</v>
      </c>
      <c r="S21" s="36"/>
    </row>
    <row r="22" spans="1:19" s="17" customFormat="1" ht="18.75" x14ac:dyDescent="0.3">
      <c r="A22" s="22"/>
      <c r="B22" s="23" t="s">
        <v>46</v>
      </c>
      <c r="C22" s="24">
        <v>29</v>
      </c>
      <c r="D22" s="24">
        <v>164</v>
      </c>
      <c r="E22" s="24">
        <f t="shared" si="0"/>
        <v>193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1"/>
        <v>29</v>
      </c>
      <c r="P22" s="24">
        <f t="shared" si="1"/>
        <v>164</v>
      </c>
      <c r="Q22" s="24">
        <f t="shared" si="2"/>
        <v>193</v>
      </c>
    </row>
    <row r="23" spans="1:19" s="17" customFormat="1" ht="18.75" x14ac:dyDescent="0.3">
      <c r="A23" s="22"/>
      <c r="B23" s="23" t="s">
        <v>47</v>
      </c>
      <c r="C23" s="24">
        <v>0</v>
      </c>
      <c r="D23" s="24">
        <v>0</v>
      </c>
      <c r="E23" s="24">
        <f t="shared" si="0"/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1"/>
        <v>0</v>
      </c>
      <c r="P23" s="24">
        <f t="shared" si="1"/>
        <v>0</v>
      </c>
      <c r="Q23" s="24">
        <f t="shared" si="2"/>
        <v>0</v>
      </c>
    </row>
    <row r="24" spans="1:19" s="17" customFormat="1" ht="18.75" x14ac:dyDescent="0.3">
      <c r="A24" s="22"/>
      <c r="B24" s="23" t="s">
        <v>48</v>
      </c>
      <c r="C24" s="24">
        <v>169</v>
      </c>
      <c r="D24" s="24">
        <v>94</v>
      </c>
      <c r="E24" s="24">
        <f t="shared" si="0"/>
        <v>263</v>
      </c>
      <c r="F24" s="24"/>
      <c r="G24" s="24"/>
      <c r="H24" s="24"/>
      <c r="I24" s="24"/>
      <c r="J24" s="24"/>
      <c r="K24" s="24"/>
      <c r="L24" s="24"/>
      <c r="M24" s="24"/>
      <c r="N24" s="24"/>
      <c r="O24" s="24">
        <f t="shared" si="1"/>
        <v>169</v>
      </c>
      <c r="P24" s="24">
        <f t="shared" si="1"/>
        <v>94</v>
      </c>
      <c r="Q24" s="24">
        <f t="shared" si="2"/>
        <v>263</v>
      </c>
    </row>
    <row r="25" spans="1:19" s="17" customFormat="1" ht="18.75" x14ac:dyDescent="0.3">
      <c r="A25" s="22"/>
      <c r="B25" s="23" t="s">
        <v>49</v>
      </c>
      <c r="C25" s="24">
        <v>73</v>
      </c>
      <c r="D25" s="24">
        <v>133</v>
      </c>
      <c r="E25" s="24">
        <f t="shared" si="0"/>
        <v>206</v>
      </c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1"/>
        <v>73</v>
      </c>
      <c r="P25" s="24">
        <f t="shared" si="1"/>
        <v>133</v>
      </c>
      <c r="Q25" s="24">
        <f t="shared" si="2"/>
        <v>206</v>
      </c>
    </row>
    <row r="26" spans="1:19" s="17" customFormat="1" ht="18.75" x14ac:dyDescent="0.3">
      <c r="A26" s="22"/>
      <c r="B26" s="23" t="s">
        <v>51</v>
      </c>
      <c r="C26" s="24">
        <v>28</v>
      </c>
      <c r="D26" s="24">
        <v>235</v>
      </c>
      <c r="E26" s="24">
        <f t="shared" si="0"/>
        <v>263</v>
      </c>
      <c r="F26" s="24"/>
      <c r="G26" s="24"/>
      <c r="H26" s="24"/>
      <c r="I26" s="24"/>
      <c r="J26" s="24"/>
      <c r="K26" s="24"/>
      <c r="L26" s="24"/>
      <c r="M26" s="24"/>
      <c r="N26" s="24"/>
      <c r="O26" s="24">
        <f t="shared" si="1"/>
        <v>28</v>
      </c>
      <c r="P26" s="24">
        <f t="shared" si="1"/>
        <v>235</v>
      </c>
      <c r="Q26" s="24">
        <f t="shared" si="2"/>
        <v>263</v>
      </c>
    </row>
    <row r="27" spans="1:19" s="17" customFormat="1" ht="18.75" x14ac:dyDescent="0.3">
      <c r="A27" s="22"/>
      <c r="B27" s="23" t="s">
        <v>50</v>
      </c>
      <c r="C27" s="24">
        <v>62</v>
      </c>
      <c r="D27" s="24">
        <v>301</v>
      </c>
      <c r="E27" s="24">
        <f>SUM(C27:D27)</f>
        <v>363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f>C27+F27+I27+L27</f>
        <v>62</v>
      </c>
      <c r="P27" s="24">
        <f>D27+G27+J27+M27</f>
        <v>301</v>
      </c>
      <c r="Q27" s="24">
        <f>O27+P27</f>
        <v>363</v>
      </c>
    </row>
    <row r="28" spans="1:19" s="17" customFormat="1" ht="18.75" x14ac:dyDescent="0.3">
      <c r="A28" s="22"/>
      <c r="B28" s="23" t="s">
        <v>52</v>
      </c>
      <c r="C28" s="24">
        <v>53</v>
      </c>
      <c r="D28" s="24">
        <v>192</v>
      </c>
      <c r="E28" s="24">
        <f t="shared" si="0"/>
        <v>245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f t="shared" si="1"/>
        <v>53</v>
      </c>
      <c r="P28" s="24">
        <f t="shared" si="1"/>
        <v>192</v>
      </c>
      <c r="Q28" s="24">
        <f t="shared" si="2"/>
        <v>245</v>
      </c>
    </row>
    <row r="29" spans="1:19" s="17" customFormat="1" ht="18.75" x14ac:dyDescent="0.3">
      <c r="A29" s="22"/>
      <c r="B29" s="23" t="s">
        <v>53</v>
      </c>
      <c r="C29" s="24">
        <v>0</v>
      </c>
      <c r="D29" s="24">
        <v>0</v>
      </c>
      <c r="E29" s="24">
        <f t="shared" si="0"/>
        <v>0</v>
      </c>
      <c r="F29" s="24">
        <v>54</v>
      </c>
      <c r="G29" s="24">
        <v>122</v>
      </c>
      <c r="H29" s="24">
        <f>SUM(F29:G29)</f>
        <v>176</v>
      </c>
      <c r="I29" s="24"/>
      <c r="J29" s="24"/>
      <c r="K29" s="24"/>
      <c r="L29" s="24"/>
      <c r="M29" s="24"/>
      <c r="N29" s="24"/>
      <c r="O29" s="24">
        <f t="shared" si="1"/>
        <v>54</v>
      </c>
      <c r="P29" s="24">
        <f t="shared" si="1"/>
        <v>122</v>
      </c>
      <c r="Q29" s="24">
        <f t="shared" si="2"/>
        <v>176</v>
      </c>
    </row>
    <row r="30" spans="1:19" s="17" customFormat="1" ht="18.75" x14ac:dyDescent="0.3">
      <c r="A30" s="22"/>
      <c r="B30" s="23" t="s">
        <v>112</v>
      </c>
      <c r="C30" s="24">
        <v>39</v>
      </c>
      <c r="D30" s="24">
        <v>243</v>
      </c>
      <c r="E30" s="24">
        <f t="shared" ref="E30" si="5">SUM(C30:D30)</f>
        <v>282</v>
      </c>
      <c r="F30" s="24"/>
      <c r="G30" s="24"/>
      <c r="H30" s="24"/>
      <c r="I30" s="24"/>
      <c r="J30" s="24"/>
      <c r="K30" s="24"/>
      <c r="L30" s="24"/>
      <c r="M30" s="24"/>
      <c r="N30" s="24"/>
      <c r="O30" s="24">
        <f t="shared" ref="O30" si="6">C30+F30+I30+L30</f>
        <v>39</v>
      </c>
      <c r="P30" s="24">
        <f t="shared" ref="P30" si="7">D30+G30+J30+M30</f>
        <v>243</v>
      </c>
      <c r="Q30" s="24">
        <f t="shared" ref="Q30" si="8">O30+P30</f>
        <v>282</v>
      </c>
    </row>
    <row r="31" spans="1:19" s="17" customFormat="1" ht="18.75" x14ac:dyDescent="0.3">
      <c r="A31" s="22"/>
      <c r="B31" s="23" t="s">
        <v>97</v>
      </c>
      <c r="C31" s="24">
        <v>0</v>
      </c>
      <c r="D31" s="24">
        <v>0</v>
      </c>
      <c r="E31" s="24">
        <f t="shared" ref="E31" si="9">SUM(C31:D31)</f>
        <v>0</v>
      </c>
      <c r="F31" s="24"/>
      <c r="G31" s="24"/>
      <c r="H31" s="24"/>
      <c r="I31" s="24">
        <v>4</v>
      </c>
      <c r="J31" s="24">
        <v>11</v>
      </c>
      <c r="K31" s="24">
        <f>SUM(I31:J31)</f>
        <v>15</v>
      </c>
      <c r="L31" s="24"/>
      <c r="M31" s="24"/>
      <c r="N31" s="24"/>
      <c r="O31" s="24">
        <f t="shared" ref="O31" si="10">C31+F31+I31+L31</f>
        <v>4</v>
      </c>
      <c r="P31" s="24">
        <f t="shared" ref="P31" si="11">D31+G31+J31+M31</f>
        <v>11</v>
      </c>
      <c r="Q31" s="24">
        <f t="shared" ref="Q31" si="12">O31+P31</f>
        <v>15</v>
      </c>
    </row>
    <row r="32" spans="1:19" s="17" customFormat="1" ht="18.75" x14ac:dyDescent="0.3">
      <c r="A32" s="22"/>
      <c r="B32" s="23" t="s">
        <v>54</v>
      </c>
      <c r="C32" s="24">
        <v>90</v>
      </c>
      <c r="D32" s="24">
        <v>139</v>
      </c>
      <c r="E32" s="24">
        <f t="shared" si="0"/>
        <v>229</v>
      </c>
      <c r="F32" s="24"/>
      <c r="G32" s="24"/>
      <c r="H32" s="24"/>
      <c r="I32" s="24"/>
      <c r="J32" s="24"/>
      <c r="K32" s="24"/>
      <c r="L32" s="24"/>
      <c r="M32" s="24"/>
      <c r="N32" s="24"/>
      <c r="O32" s="24">
        <f t="shared" si="1"/>
        <v>90</v>
      </c>
      <c r="P32" s="24">
        <f t="shared" si="1"/>
        <v>139</v>
      </c>
      <c r="Q32" s="24">
        <f t="shared" si="2"/>
        <v>229</v>
      </c>
    </row>
    <row r="33" spans="1:19" s="17" customFormat="1" ht="18.75" x14ac:dyDescent="0.3">
      <c r="A33" s="22"/>
      <c r="B33" s="23" t="s">
        <v>55</v>
      </c>
      <c r="C33" s="24">
        <v>115</v>
      </c>
      <c r="D33" s="24">
        <v>193</v>
      </c>
      <c r="E33" s="24">
        <f t="shared" si="0"/>
        <v>308</v>
      </c>
      <c r="F33" s="24"/>
      <c r="G33" s="24"/>
      <c r="H33" s="24"/>
      <c r="I33" s="24"/>
      <c r="J33" s="24"/>
      <c r="K33" s="24"/>
      <c r="L33" s="24"/>
      <c r="M33" s="24"/>
      <c r="N33" s="24"/>
      <c r="O33" s="24">
        <f t="shared" si="1"/>
        <v>115</v>
      </c>
      <c r="P33" s="24">
        <f t="shared" si="1"/>
        <v>193</v>
      </c>
      <c r="Q33" s="24">
        <f t="shared" si="2"/>
        <v>308</v>
      </c>
    </row>
    <row r="34" spans="1:19" s="17" customFormat="1" ht="18.75" x14ac:dyDescent="0.3">
      <c r="A34" s="22"/>
      <c r="B34" s="23" t="s">
        <v>56</v>
      </c>
      <c r="C34" s="24">
        <v>31</v>
      </c>
      <c r="D34" s="24">
        <v>41</v>
      </c>
      <c r="E34" s="24">
        <f t="shared" ref="E34" si="13">SUM(C34:D34)</f>
        <v>72</v>
      </c>
      <c r="F34" s="24"/>
      <c r="G34" s="24"/>
      <c r="H34" s="24"/>
      <c r="I34" s="24"/>
      <c r="J34" s="24"/>
      <c r="K34" s="24"/>
      <c r="L34" s="24"/>
      <c r="M34" s="24"/>
      <c r="N34" s="24"/>
      <c r="O34" s="24">
        <f t="shared" ref="O34" si="14">C34+F34+I34+L34</f>
        <v>31</v>
      </c>
      <c r="P34" s="24">
        <f t="shared" ref="P34" si="15">D34+G34+J34+M34</f>
        <v>41</v>
      </c>
      <c r="Q34" s="24">
        <f t="shared" ref="Q34" si="16">O34+P34</f>
        <v>72</v>
      </c>
    </row>
    <row r="35" spans="1:19" s="17" customFormat="1" ht="18.75" x14ac:dyDescent="0.3">
      <c r="A35" s="22"/>
      <c r="B35" s="23" t="s">
        <v>116</v>
      </c>
      <c r="C35" s="24">
        <v>23</v>
      </c>
      <c r="D35" s="24">
        <v>37</v>
      </c>
      <c r="E35" s="24">
        <f t="shared" si="0"/>
        <v>60</v>
      </c>
      <c r="F35" s="24"/>
      <c r="G35" s="24"/>
      <c r="H35" s="24"/>
      <c r="I35" s="24"/>
      <c r="J35" s="24"/>
      <c r="K35" s="24"/>
      <c r="L35" s="24"/>
      <c r="M35" s="24"/>
      <c r="N35" s="24"/>
      <c r="O35" s="24">
        <f t="shared" si="1"/>
        <v>23</v>
      </c>
      <c r="P35" s="24">
        <f t="shared" si="1"/>
        <v>37</v>
      </c>
      <c r="Q35" s="24">
        <f t="shared" si="2"/>
        <v>60</v>
      </c>
    </row>
    <row r="36" spans="1:19" s="14" customFormat="1" x14ac:dyDescent="0.35">
      <c r="A36" s="25" t="s">
        <v>57</v>
      </c>
      <c r="B36" s="26"/>
      <c r="C36" s="27">
        <f>SUM(C12:C35)</f>
        <v>1302</v>
      </c>
      <c r="D36" s="27">
        <f>SUM(D12:D35)</f>
        <v>3358</v>
      </c>
      <c r="E36" s="27">
        <f>SUM(C36:D36)</f>
        <v>4660</v>
      </c>
      <c r="F36" s="27">
        <f>SUM(F12:F35)</f>
        <v>54</v>
      </c>
      <c r="G36" s="27">
        <f>SUM(G12:G35)</f>
        <v>122</v>
      </c>
      <c r="H36" s="27">
        <f>SUM(F36:G36)</f>
        <v>176</v>
      </c>
      <c r="I36" s="27">
        <f>SUM(I12:I35)</f>
        <v>22</v>
      </c>
      <c r="J36" s="27">
        <f>SUM(J12:J35)</f>
        <v>32</v>
      </c>
      <c r="K36" s="27">
        <f>SUM(I36:J36)</f>
        <v>54</v>
      </c>
      <c r="L36" s="27">
        <f>SUM(L12:L35)</f>
        <v>7</v>
      </c>
      <c r="M36" s="27">
        <f>SUM(M12:M35)</f>
        <v>3</v>
      </c>
      <c r="N36" s="27">
        <f>SUM(L36:M36)</f>
        <v>10</v>
      </c>
      <c r="O36" s="27">
        <f>C36+F36+I36+L36</f>
        <v>1385</v>
      </c>
      <c r="P36" s="27">
        <f t="shared" si="1"/>
        <v>3515</v>
      </c>
      <c r="Q36" s="27">
        <f t="shared" si="2"/>
        <v>4900</v>
      </c>
      <c r="S36" s="37"/>
    </row>
    <row r="37" spans="1:19" s="14" customFormat="1" x14ac:dyDescent="0.35">
      <c r="A37" s="28" t="s">
        <v>16</v>
      </c>
      <c r="B37" s="29"/>
      <c r="C37" s="30"/>
      <c r="D37" s="30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9" s="17" customFormat="1" ht="18.75" x14ac:dyDescent="0.3">
      <c r="A38" s="22"/>
      <c r="B38" s="23" t="s">
        <v>113</v>
      </c>
      <c r="C38" s="24">
        <v>201</v>
      </c>
      <c r="D38" s="24">
        <v>571</v>
      </c>
      <c r="E38" s="24">
        <f t="shared" ref="E38:E41" si="17">SUM(C38:D38)</f>
        <v>772</v>
      </c>
      <c r="F38" s="24"/>
      <c r="G38" s="24"/>
      <c r="H38" s="24"/>
      <c r="I38" s="24"/>
      <c r="J38" s="24"/>
      <c r="K38" s="24"/>
      <c r="L38" s="24"/>
      <c r="M38" s="24"/>
      <c r="N38" s="24"/>
      <c r="O38" s="24">
        <f t="shared" ref="O38:O41" si="18">C38+F38+I38+L38</f>
        <v>201</v>
      </c>
      <c r="P38" s="24">
        <f t="shared" ref="P38:P41" si="19">D38+G38+J38+M38</f>
        <v>571</v>
      </c>
      <c r="Q38" s="24">
        <f t="shared" ref="Q38:Q41" si="20">O38+P38</f>
        <v>772</v>
      </c>
    </row>
    <row r="39" spans="1:19" s="17" customFormat="1" ht="18.75" x14ac:dyDescent="0.3">
      <c r="A39" s="22"/>
      <c r="B39" s="23" t="s">
        <v>117</v>
      </c>
      <c r="C39" s="24">
        <v>0</v>
      </c>
      <c r="D39" s="24">
        <v>0</v>
      </c>
      <c r="E39" s="24">
        <f t="shared" ref="E39" si="21">SUM(C39:D39)</f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" si="22">C39+F39+I39+L39</f>
        <v>0</v>
      </c>
      <c r="P39" s="24">
        <f t="shared" ref="P39" si="23">D39+G39+J39+M39</f>
        <v>0</v>
      </c>
      <c r="Q39" s="24">
        <f t="shared" ref="Q39" si="24">O39+P39</f>
        <v>0</v>
      </c>
    </row>
    <row r="40" spans="1:19" s="17" customFormat="1" ht="18.75" x14ac:dyDescent="0.3">
      <c r="A40" s="22"/>
      <c r="B40" s="23" t="s">
        <v>58</v>
      </c>
      <c r="C40" s="24">
        <v>183</v>
      </c>
      <c r="D40" s="24">
        <v>321</v>
      </c>
      <c r="E40" s="24">
        <f t="shared" ref="E40" si="25">SUM(C40:D40)</f>
        <v>504</v>
      </c>
      <c r="F40" s="24"/>
      <c r="G40" s="24"/>
      <c r="H40" s="24"/>
      <c r="I40" s="24"/>
      <c r="J40" s="24"/>
      <c r="K40" s="24"/>
      <c r="L40" s="24"/>
      <c r="M40" s="24"/>
      <c r="N40" s="24"/>
      <c r="O40" s="24">
        <f t="shared" ref="O40" si="26">C40+F40+I40+L40</f>
        <v>183</v>
      </c>
      <c r="P40" s="24">
        <f t="shared" ref="P40" si="27">D40+G40+J40+M40</f>
        <v>321</v>
      </c>
      <c r="Q40" s="24">
        <f t="shared" ref="Q40" si="28">O40+P40</f>
        <v>504</v>
      </c>
    </row>
    <row r="41" spans="1:19" s="17" customFormat="1" ht="18.75" x14ac:dyDescent="0.3">
      <c r="A41" s="22"/>
      <c r="B41" s="23" t="s">
        <v>105</v>
      </c>
      <c r="C41" s="24">
        <v>137</v>
      </c>
      <c r="D41" s="24">
        <v>12</v>
      </c>
      <c r="E41" s="24">
        <f t="shared" si="17"/>
        <v>149</v>
      </c>
      <c r="F41" s="24"/>
      <c r="G41" s="24"/>
      <c r="H41" s="24"/>
      <c r="I41" s="24"/>
      <c r="J41" s="24"/>
      <c r="K41" s="24"/>
      <c r="L41" s="24"/>
      <c r="M41" s="24"/>
      <c r="N41" s="24"/>
      <c r="O41" s="24">
        <f t="shared" si="18"/>
        <v>137</v>
      </c>
      <c r="P41" s="24">
        <f t="shared" si="19"/>
        <v>12</v>
      </c>
      <c r="Q41" s="24">
        <f t="shared" si="20"/>
        <v>149</v>
      </c>
      <c r="S41" s="36"/>
    </row>
    <row r="42" spans="1:19" s="17" customFormat="1" ht="18.75" x14ac:dyDescent="0.3">
      <c r="A42" s="22"/>
      <c r="B42" s="23" t="s">
        <v>59</v>
      </c>
      <c r="C42" s="24">
        <v>3</v>
      </c>
      <c r="D42" s="24">
        <v>0</v>
      </c>
      <c r="E42" s="24">
        <f t="shared" si="0"/>
        <v>3</v>
      </c>
      <c r="F42" s="24"/>
      <c r="G42" s="24"/>
      <c r="H42" s="24"/>
      <c r="I42" s="24"/>
      <c r="J42" s="24"/>
      <c r="K42" s="24"/>
      <c r="L42" s="24"/>
      <c r="M42" s="24"/>
      <c r="N42" s="24"/>
      <c r="O42" s="24">
        <f t="shared" si="1"/>
        <v>3</v>
      </c>
      <c r="P42" s="24">
        <f t="shared" si="1"/>
        <v>0</v>
      </c>
      <c r="Q42" s="24">
        <f t="shared" si="2"/>
        <v>3</v>
      </c>
    </row>
    <row r="43" spans="1:19" s="17" customFormat="1" ht="18.75" x14ac:dyDescent="0.3">
      <c r="A43" s="22"/>
      <c r="B43" s="23" t="s">
        <v>60</v>
      </c>
      <c r="C43" s="24">
        <v>11</v>
      </c>
      <c r="D43" s="24">
        <v>0</v>
      </c>
      <c r="E43" s="24">
        <f t="shared" si="0"/>
        <v>11</v>
      </c>
      <c r="F43" s="24"/>
      <c r="G43" s="24"/>
      <c r="H43" s="24"/>
      <c r="I43" s="24"/>
      <c r="J43" s="24"/>
      <c r="K43" s="24"/>
      <c r="L43" s="24"/>
      <c r="M43" s="24"/>
      <c r="N43" s="24"/>
      <c r="O43" s="24">
        <f t="shared" si="1"/>
        <v>11</v>
      </c>
      <c r="P43" s="24">
        <f t="shared" si="1"/>
        <v>0</v>
      </c>
      <c r="Q43" s="24">
        <f t="shared" si="2"/>
        <v>11</v>
      </c>
    </row>
    <row r="44" spans="1:19" s="17" customFormat="1" ht="18.75" x14ac:dyDescent="0.3">
      <c r="A44" s="22"/>
      <c r="B44" s="23" t="s">
        <v>61</v>
      </c>
      <c r="C44" s="24">
        <v>0</v>
      </c>
      <c r="D44" s="24">
        <v>1</v>
      </c>
      <c r="E44" s="24">
        <f t="shared" si="0"/>
        <v>1</v>
      </c>
      <c r="F44" s="24"/>
      <c r="G44" s="24"/>
      <c r="H44" s="24"/>
      <c r="I44" s="24"/>
      <c r="J44" s="24"/>
      <c r="K44" s="24"/>
      <c r="L44" s="24"/>
      <c r="M44" s="24"/>
      <c r="N44" s="24"/>
      <c r="O44" s="24">
        <f t="shared" si="1"/>
        <v>0</v>
      </c>
      <c r="P44" s="24">
        <f t="shared" si="1"/>
        <v>1</v>
      </c>
      <c r="Q44" s="24">
        <f t="shared" si="2"/>
        <v>1</v>
      </c>
    </row>
    <row r="45" spans="1:19" s="17" customFormat="1" ht="18.75" x14ac:dyDescent="0.3">
      <c r="A45" s="22"/>
      <c r="B45" s="23" t="s">
        <v>62</v>
      </c>
      <c r="C45" s="24">
        <v>190</v>
      </c>
      <c r="D45" s="24">
        <v>225</v>
      </c>
      <c r="E45" s="24">
        <f t="shared" si="0"/>
        <v>415</v>
      </c>
      <c r="F45" s="24"/>
      <c r="G45" s="24"/>
      <c r="H45" s="24"/>
      <c r="I45" s="24"/>
      <c r="J45" s="24"/>
      <c r="K45" s="24"/>
      <c r="L45" s="24"/>
      <c r="M45" s="24"/>
      <c r="N45" s="24"/>
      <c r="O45" s="24">
        <f t="shared" si="1"/>
        <v>190</v>
      </c>
      <c r="P45" s="24">
        <f t="shared" si="1"/>
        <v>225</v>
      </c>
      <c r="Q45" s="24">
        <f t="shared" si="2"/>
        <v>415</v>
      </c>
      <c r="S45" s="36"/>
    </row>
    <row r="46" spans="1:19" s="17" customFormat="1" ht="18.75" x14ac:dyDescent="0.3">
      <c r="A46" s="22"/>
      <c r="B46" s="23" t="s">
        <v>63</v>
      </c>
      <c r="C46" s="24">
        <v>18</v>
      </c>
      <c r="D46" s="24">
        <v>172</v>
      </c>
      <c r="E46" s="24">
        <f t="shared" si="0"/>
        <v>190</v>
      </c>
      <c r="F46" s="24"/>
      <c r="G46" s="24"/>
      <c r="H46" s="24"/>
      <c r="I46" s="24"/>
      <c r="J46" s="24"/>
      <c r="K46" s="24"/>
      <c r="L46" s="24"/>
      <c r="M46" s="24"/>
      <c r="N46" s="24"/>
      <c r="O46" s="24">
        <f t="shared" si="1"/>
        <v>18</v>
      </c>
      <c r="P46" s="24">
        <f t="shared" si="1"/>
        <v>172</v>
      </c>
      <c r="Q46" s="24">
        <f t="shared" si="2"/>
        <v>190</v>
      </c>
    </row>
    <row r="47" spans="1:19" s="17" customFormat="1" ht="18.75" x14ac:dyDescent="0.3">
      <c r="A47" s="22"/>
      <c r="B47" s="23" t="s">
        <v>51</v>
      </c>
      <c r="C47" s="24">
        <v>79</v>
      </c>
      <c r="D47" s="24">
        <v>307</v>
      </c>
      <c r="E47" s="24">
        <f t="shared" si="0"/>
        <v>386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f t="shared" si="1"/>
        <v>79</v>
      </c>
      <c r="P47" s="24">
        <f t="shared" si="1"/>
        <v>307</v>
      </c>
      <c r="Q47" s="24">
        <f t="shared" si="2"/>
        <v>386</v>
      </c>
    </row>
    <row r="48" spans="1:19" s="17" customFormat="1" ht="18.75" x14ac:dyDescent="0.3">
      <c r="A48" s="22"/>
      <c r="B48" s="23" t="s">
        <v>64</v>
      </c>
      <c r="C48" s="24">
        <v>113</v>
      </c>
      <c r="D48" s="24">
        <v>209</v>
      </c>
      <c r="E48" s="24">
        <f t="shared" si="0"/>
        <v>322</v>
      </c>
      <c r="F48" s="24"/>
      <c r="G48" s="24"/>
      <c r="H48" s="24"/>
      <c r="I48" s="24"/>
      <c r="J48" s="24"/>
      <c r="K48" s="24"/>
      <c r="L48" s="24"/>
      <c r="M48" s="24"/>
      <c r="N48" s="24"/>
      <c r="O48" s="24">
        <f t="shared" si="1"/>
        <v>113</v>
      </c>
      <c r="P48" s="24">
        <f t="shared" si="1"/>
        <v>209</v>
      </c>
      <c r="Q48" s="24">
        <f t="shared" si="2"/>
        <v>322</v>
      </c>
    </row>
    <row r="49" spans="1:19" s="17" customFormat="1" ht="18.75" x14ac:dyDescent="0.3">
      <c r="A49" s="22"/>
      <c r="B49" s="23" t="s">
        <v>50</v>
      </c>
      <c r="C49" s="24">
        <v>26</v>
      </c>
      <c r="D49" s="24">
        <v>203</v>
      </c>
      <c r="E49" s="24">
        <f>SUM(C49:D49)</f>
        <v>229</v>
      </c>
      <c r="F49" s="24"/>
      <c r="G49" s="24"/>
      <c r="H49" s="24"/>
      <c r="I49" s="24">
        <v>2</v>
      </c>
      <c r="J49" s="24">
        <v>3</v>
      </c>
      <c r="K49" s="24">
        <f>SUM(I49:J49)</f>
        <v>5</v>
      </c>
      <c r="L49" s="24"/>
      <c r="M49" s="24"/>
      <c r="N49" s="24"/>
      <c r="O49" s="24">
        <f>C49+F49+I49+L49</f>
        <v>28</v>
      </c>
      <c r="P49" s="24">
        <f>D49+G49+J49+M49</f>
        <v>206</v>
      </c>
      <c r="Q49" s="24">
        <f>O49+P49</f>
        <v>234</v>
      </c>
    </row>
    <row r="50" spans="1:19" s="17" customFormat="1" ht="18.75" x14ac:dyDescent="0.3">
      <c r="A50" s="22"/>
      <c r="B50" s="23" t="s">
        <v>65</v>
      </c>
      <c r="C50" s="24">
        <v>12</v>
      </c>
      <c r="D50" s="24">
        <v>66</v>
      </c>
      <c r="E50" s="24">
        <f t="shared" si="0"/>
        <v>78</v>
      </c>
      <c r="F50" s="24"/>
      <c r="G50" s="24"/>
      <c r="H50" s="24"/>
      <c r="I50" s="24"/>
      <c r="J50" s="24"/>
      <c r="K50" s="24"/>
      <c r="L50" s="24"/>
      <c r="M50" s="24"/>
      <c r="N50" s="24"/>
      <c r="O50" s="24">
        <f t="shared" si="1"/>
        <v>12</v>
      </c>
      <c r="P50" s="24">
        <f t="shared" si="1"/>
        <v>66</v>
      </c>
      <c r="Q50" s="24">
        <f t="shared" si="2"/>
        <v>78</v>
      </c>
    </row>
    <row r="51" spans="1:19" s="17" customFormat="1" ht="18.75" x14ac:dyDescent="0.3">
      <c r="A51" s="22"/>
      <c r="B51" s="23" t="s">
        <v>52</v>
      </c>
      <c r="C51" s="24">
        <v>46</v>
      </c>
      <c r="D51" s="24">
        <v>183</v>
      </c>
      <c r="E51" s="24">
        <f t="shared" si="0"/>
        <v>229</v>
      </c>
      <c r="F51" s="24"/>
      <c r="G51" s="24"/>
      <c r="H51" s="24"/>
      <c r="I51" s="24"/>
      <c r="J51" s="24"/>
      <c r="K51" s="24"/>
      <c r="L51" s="24"/>
      <c r="M51" s="24"/>
      <c r="N51" s="24"/>
      <c r="O51" s="24">
        <f t="shared" si="1"/>
        <v>46</v>
      </c>
      <c r="P51" s="24">
        <f t="shared" si="1"/>
        <v>183</v>
      </c>
      <c r="Q51" s="24">
        <f t="shared" si="2"/>
        <v>229</v>
      </c>
    </row>
    <row r="52" spans="1:19" s="17" customFormat="1" ht="18.75" x14ac:dyDescent="0.3">
      <c r="A52" s="22"/>
      <c r="B52" s="23" t="s">
        <v>115</v>
      </c>
      <c r="C52" s="24">
        <v>0</v>
      </c>
      <c r="D52" s="24">
        <v>0</v>
      </c>
      <c r="E52" s="24">
        <f t="shared" ref="E52" si="29">SUM(C52:D52)</f>
        <v>0</v>
      </c>
      <c r="F52" s="24"/>
      <c r="G52" s="24"/>
      <c r="H52" s="24"/>
      <c r="I52" s="24">
        <v>4</v>
      </c>
      <c r="J52" s="24">
        <v>7</v>
      </c>
      <c r="K52" s="24">
        <f>SUM(I52:J52)</f>
        <v>11</v>
      </c>
      <c r="L52" s="24"/>
      <c r="M52" s="24"/>
      <c r="N52" s="24"/>
      <c r="O52" s="24">
        <f t="shared" ref="O52" si="30">C52+F52+I52+L52</f>
        <v>4</v>
      </c>
      <c r="P52" s="24">
        <f t="shared" ref="P52" si="31">D52+G52+J52+M52</f>
        <v>7</v>
      </c>
      <c r="Q52" s="24">
        <f t="shared" ref="Q52" si="32">O52+P52</f>
        <v>11</v>
      </c>
    </row>
    <row r="53" spans="1:19" s="17" customFormat="1" ht="18.75" x14ac:dyDescent="0.3">
      <c r="A53" s="22"/>
      <c r="B53" s="23" t="s">
        <v>66</v>
      </c>
      <c r="C53" s="24">
        <v>84</v>
      </c>
      <c r="D53" s="24">
        <v>170</v>
      </c>
      <c r="E53" s="24">
        <f t="shared" si="0"/>
        <v>254</v>
      </c>
      <c r="F53" s="24"/>
      <c r="G53" s="24"/>
      <c r="H53" s="24"/>
      <c r="I53" s="24"/>
      <c r="J53" s="24"/>
      <c r="K53" s="24"/>
      <c r="L53" s="24"/>
      <c r="M53" s="24"/>
      <c r="N53" s="24"/>
      <c r="O53" s="24">
        <f t="shared" si="1"/>
        <v>84</v>
      </c>
      <c r="P53" s="24">
        <f t="shared" si="1"/>
        <v>170</v>
      </c>
      <c r="Q53" s="24">
        <f t="shared" si="2"/>
        <v>254</v>
      </c>
    </row>
    <row r="54" spans="1:19" s="17" customFormat="1" ht="18.75" x14ac:dyDescent="0.3">
      <c r="A54" s="22"/>
      <c r="B54" s="23" t="s">
        <v>67</v>
      </c>
      <c r="C54" s="24">
        <v>27</v>
      </c>
      <c r="D54" s="24">
        <v>64</v>
      </c>
      <c r="E54" s="24">
        <f t="shared" si="0"/>
        <v>91</v>
      </c>
      <c r="F54" s="24"/>
      <c r="G54" s="24"/>
      <c r="H54" s="24"/>
      <c r="I54" s="24"/>
      <c r="J54" s="24"/>
      <c r="K54" s="24"/>
      <c r="L54" s="24"/>
      <c r="M54" s="24"/>
      <c r="N54" s="24"/>
      <c r="O54" s="24">
        <f t="shared" si="1"/>
        <v>27</v>
      </c>
      <c r="P54" s="24">
        <f t="shared" si="1"/>
        <v>64</v>
      </c>
      <c r="Q54" s="24">
        <f t="shared" si="2"/>
        <v>91</v>
      </c>
      <c r="S54" s="36"/>
    </row>
    <row r="55" spans="1:19" s="17" customFormat="1" ht="18.75" x14ac:dyDescent="0.3">
      <c r="A55" s="22"/>
      <c r="B55" s="23" t="s">
        <v>68</v>
      </c>
      <c r="C55" s="24">
        <v>283</v>
      </c>
      <c r="D55" s="24">
        <v>356</v>
      </c>
      <c r="E55" s="24">
        <f t="shared" si="0"/>
        <v>639</v>
      </c>
      <c r="F55" s="24"/>
      <c r="G55" s="24"/>
      <c r="H55" s="24"/>
      <c r="I55" s="24"/>
      <c r="J55" s="24"/>
      <c r="K55" s="24"/>
      <c r="L55" s="24"/>
      <c r="M55" s="24"/>
      <c r="N55" s="24"/>
      <c r="O55" s="24">
        <f t="shared" si="1"/>
        <v>283</v>
      </c>
      <c r="P55" s="24">
        <f t="shared" si="1"/>
        <v>356</v>
      </c>
      <c r="Q55" s="24">
        <f t="shared" si="2"/>
        <v>639</v>
      </c>
    </row>
    <row r="56" spans="1:19" s="17" customFormat="1" ht="18.75" x14ac:dyDescent="0.3">
      <c r="A56" s="22"/>
      <c r="B56" s="23" t="s">
        <v>69</v>
      </c>
      <c r="C56" s="24">
        <v>61</v>
      </c>
      <c r="D56" s="24">
        <v>91</v>
      </c>
      <c r="E56" s="24">
        <f t="shared" si="0"/>
        <v>152</v>
      </c>
      <c r="F56" s="24"/>
      <c r="G56" s="24"/>
      <c r="H56" s="24"/>
      <c r="I56" s="24"/>
      <c r="J56" s="24"/>
      <c r="K56" s="24"/>
      <c r="L56" s="24"/>
      <c r="M56" s="24"/>
      <c r="N56" s="24"/>
      <c r="O56" s="24">
        <f t="shared" si="1"/>
        <v>61</v>
      </c>
      <c r="P56" s="24">
        <f t="shared" si="1"/>
        <v>91</v>
      </c>
      <c r="Q56" s="24">
        <f t="shared" si="2"/>
        <v>152</v>
      </c>
    </row>
    <row r="57" spans="1:19" s="17" customFormat="1" ht="18.75" x14ac:dyDescent="0.3">
      <c r="A57" s="22"/>
      <c r="B57" s="23" t="s">
        <v>106</v>
      </c>
      <c r="C57" s="24">
        <v>74</v>
      </c>
      <c r="D57" s="24">
        <v>65</v>
      </c>
      <c r="E57" s="24">
        <f t="shared" ref="E57" si="33">SUM(C57:D57)</f>
        <v>139</v>
      </c>
      <c r="F57" s="24"/>
      <c r="G57" s="24"/>
      <c r="H57" s="24"/>
      <c r="I57" s="24"/>
      <c r="J57" s="24"/>
      <c r="K57" s="24"/>
      <c r="L57" s="24"/>
      <c r="M57" s="24"/>
      <c r="N57" s="24"/>
      <c r="O57" s="24">
        <f t="shared" ref="O57" si="34">C57+F57+I57+L57</f>
        <v>74</v>
      </c>
      <c r="P57" s="24">
        <f t="shared" ref="P57" si="35">D57+G57+J57+M57</f>
        <v>65</v>
      </c>
      <c r="Q57" s="24">
        <f t="shared" ref="Q57" si="36">O57+P57</f>
        <v>139</v>
      </c>
    </row>
    <row r="58" spans="1:19" s="17" customFormat="1" ht="18.75" x14ac:dyDescent="0.3">
      <c r="A58" s="22"/>
      <c r="B58" s="23" t="s">
        <v>70</v>
      </c>
      <c r="C58" s="24">
        <v>32</v>
      </c>
      <c r="D58" s="24">
        <v>46</v>
      </c>
      <c r="E58" s="24">
        <f t="shared" si="0"/>
        <v>78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f t="shared" si="1"/>
        <v>32</v>
      </c>
      <c r="P58" s="24">
        <f t="shared" si="1"/>
        <v>46</v>
      </c>
      <c r="Q58" s="24">
        <f t="shared" si="2"/>
        <v>78</v>
      </c>
    </row>
    <row r="59" spans="1:19" s="17" customFormat="1" ht="18.75" x14ac:dyDescent="0.3">
      <c r="A59" s="22"/>
      <c r="B59" s="23" t="s">
        <v>71</v>
      </c>
      <c r="C59" s="24">
        <v>6</v>
      </c>
      <c r="D59" s="24">
        <v>3</v>
      </c>
      <c r="E59" s="24">
        <f t="shared" si="0"/>
        <v>9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f t="shared" si="1"/>
        <v>6</v>
      </c>
      <c r="P59" s="24">
        <f t="shared" si="1"/>
        <v>3</v>
      </c>
      <c r="Q59" s="24">
        <f t="shared" si="2"/>
        <v>9</v>
      </c>
    </row>
    <row r="60" spans="1:19" s="14" customFormat="1" x14ac:dyDescent="0.35">
      <c r="A60" s="25" t="s">
        <v>72</v>
      </c>
      <c r="B60" s="26"/>
      <c r="C60" s="27">
        <f>SUM(C38:C59)</f>
        <v>1586</v>
      </c>
      <c r="D60" s="27">
        <f>SUM(D38:D59)</f>
        <v>3065</v>
      </c>
      <c r="E60" s="27">
        <f>SUM(C60:D60)</f>
        <v>4651</v>
      </c>
      <c r="F60" s="27"/>
      <c r="G60" s="27"/>
      <c r="H60" s="27"/>
      <c r="I60" s="27">
        <f>SUM(I38:I59)</f>
        <v>6</v>
      </c>
      <c r="J60" s="27">
        <f>SUM(J38:J59)</f>
        <v>10</v>
      </c>
      <c r="K60" s="27">
        <f t="shared" ref="K60" si="37">SUM(I60:J60)</f>
        <v>16</v>
      </c>
      <c r="L60" s="27"/>
      <c r="M60" s="27"/>
      <c r="N60" s="27"/>
      <c r="O60" s="27">
        <f t="shared" si="1"/>
        <v>1592</v>
      </c>
      <c r="P60" s="27">
        <f t="shared" si="1"/>
        <v>3075</v>
      </c>
      <c r="Q60" s="27">
        <f t="shared" si="2"/>
        <v>4667</v>
      </c>
      <c r="S60" s="37"/>
    </row>
    <row r="61" spans="1:19" s="14" customFormat="1" x14ac:dyDescent="0.35">
      <c r="A61" s="28" t="s">
        <v>17</v>
      </c>
      <c r="B61" s="29"/>
      <c r="C61" s="30"/>
      <c r="D61" s="30"/>
      <c r="E61" s="24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9" s="17" customFormat="1" ht="18.75" x14ac:dyDescent="0.3">
      <c r="A62" s="22"/>
      <c r="B62" s="23" t="s">
        <v>75</v>
      </c>
      <c r="C62" s="24">
        <v>227</v>
      </c>
      <c r="D62" s="24">
        <v>650</v>
      </c>
      <c r="E62" s="24">
        <f t="shared" si="0"/>
        <v>877</v>
      </c>
      <c r="F62" s="24"/>
      <c r="G62" s="24"/>
      <c r="H62" s="24"/>
      <c r="I62" s="24"/>
      <c r="J62" s="24"/>
      <c r="K62" s="24"/>
      <c r="L62" s="24"/>
      <c r="M62" s="24"/>
      <c r="N62" s="24"/>
      <c r="O62" s="24">
        <f t="shared" si="1"/>
        <v>227</v>
      </c>
      <c r="P62" s="24">
        <f t="shared" si="1"/>
        <v>650</v>
      </c>
      <c r="Q62" s="24">
        <f t="shared" si="2"/>
        <v>877</v>
      </c>
      <c r="S62" s="36"/>
    </row>
    <row r="63" spans="1:19" s="17" customFormat="1" ht="18.75" x14ac:dyDescent="0.3">
      <c r="A63" s="22"/>
      <c r="B63" s="23" t="s">
        <v>76</v>
      </c>
      <c r="C63" s="24">
        <v>229</v>
      </c>
      <c r="D63" s="24">
        <v>354</v>
      </c>
      <c r="E63" s="24">
        <f t="shared" si="0"/>
        <v>583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f t="shared" si="1"/>
        <v>229</v>
      </c>
      <c r="P63" s="24">
        <f t="shared" si="1"/>
        <v>354</v>
      </c>
      <c r="Q63" s="24">
        <f t="shared" si="2"/>
        <v>583</v>
      </c>
    </row>
    <row r="64" spans="1:19" s="17" customFormat="1" ht="18.75" x14ac:dyDescent="0.3">
      <c r="A64" s="22"/>
      <c r="B64" s="23" t="s">
        <v>77</v>
      </c>
      <c r="C64" s="24">
        <v>87</v>
      </c>
      <c r="D64" s="24">
        <v>194</v>
      </c>
      <c r="E64" s="24">
        <f t="shared" si="0"/>
        <v>281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f t="shared" si="1"/>
        <v>87</v>
      </c>
      <c r="P64" s="24">
        <f t="shared" si="1"/>
        <v>194</v>
      </c>
      <c r="Q64" s="24">
        <f t="shared" si="2"/>
        <v>281</v>
      </c>
    </row>
    <row r="65" spans="1:19" s="17" customFormat="1" ht="18.75" x14ac:dyDescent="0.3">
      <c r="A65" s="22"/>
      <c r="B65" s="23" t="s">
        <v>78</v>
      </c>
      <c r="C65" s="24">
        <v>0</v>
      </c>
      <c r="D65" s="24">
        <v>0</v>
      </c>
      <c r="E65" s="24">
        <f t="shared" si="0"/>
        <v>0</v>
      </c>
      <c r="F65" s="24"/>
      <c r="G65" s="24"/>
      <c r="H65" s="24"/>
      <c r="I65" s="24">
        <v>4</v>
      </c>
      <c r="J65" s="24">
        <v>4</v>
      </c>
      <c r="K65" s="24">
        <f t="shared" ref="K65" si="38">SUM(I65:J65)</f>
        <v>8</v>
      </c>
      <c r="L65" s="24"/>
      <c r="M65" s="24"/>
      <c r="N65" s="24"/>
      <c r="O65" s="24">
        <f t="shared" si="1"/>
        <v>4</v>
      </c>
      <c r="P65" s="24">
        <f t="shared" si="1"/>
        <v>4</v>
      </c>
      <c r="Q65" s="24">
        <f t="shared" si="2"/>
        <v>8</v>
      </c>
    </row>
    <row r="66" spans="1:19" s="17" customFormat="1" ht="18.75" x14ac:dyDescent="0.3">
      <c r="A66" s="22"/>
      <c r="B66" s="23" t="s">
        <v>79</v>
      </c>
      <c r="C66" s="24">
        <v>0</v>
      </c>
      <c r="D66" s="24">
        <v>3</v>
      </c>
      <c r="E66" s="24">
        <f t="shared" si="0"/>
        <v>3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f>C66+F66+I66+L66</f>
        <v>0</v>
      </c>
      <c r="P66" s="24">
        <f>D66+G66+J66+M66</f>
        <v>3</v>
      </c>
      <c r="Q66" s="24">
        <f>O66+P66</f>
        <v>3</v>
      </c>
    </row>
    <row r="67" spans="1:19" s="17" customFormat="1" ht="18.75" x14ac:dyDescent="0.3">
      <c r="A67" s="22"/>
      <c r="B67" s="23" t="s">
        <v>74</v>
      </c>
      <c r="C67" s="24">
        <v>78</v>
      </c>
      <c r="D67" s="24">
        <v>74</v>
      </c>
      <c r="E67" s="24">
        <f t="shared" si="0"/>
        <v>152</v>
      </c>
      <c r="F67" s="24"/>
      <c r="G67" s="24"/>
      <c r="H67" s="24"/>
      <c r="I67" s="24"/>
      <c r="J67" s="24"/>
      <c r="K67" s="24"/>
      <c r="L67" s="24"/>
      <c r="M67" s="24"/>
      <c r="N67" s="24"/>
      <c r="O67" s="24">
        <f>C67+F67+I67+L67</f>
        <v>78</v>
      </c>
      <c r="P67" s="24">
        <f>D67+G67+J67+M67</f>
        <v>74</v>
      </c>
      <c r="Q67" s="24">
        <f>O67+P67</f>
        <v>152</v>
      </c>
    </row>
    <row r="68" spans="1:19" s="17" customFormat="1" ht="18.75" x14ac:dyDescent="0.3">
      <c r="A68" s="22"/>
      <c r="B68" s="23" t="s">
        <v>80</v>
      </c>
      <c r="C68" s="24">
        <v>257</v>
      </c>
      <c r="D68" s="24">
        <v>176</v>
      </c>
      <c r="E68" s="24">
        <f t="shared" si="0"/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f t="shared" si="1"/>
        <v>257</v>
      </c>
      <c r="P68" s="24">
        <f t="shared" si="1"/>
        <v>176</v>
      </c>
      <c r="Q68" s="24">
        <f t="shared" si="2"/>
        <v>433</v>
      </c>
      <c r="S68" s="36"/>
    </row>
    <row r="69" spans="1:19" s="17" customFormat="1" ht="18.75" x14ac:dyDescent="0.3">
      <c r="A69" s="22"/>
      <c r="B69" s="23" t="s">
        <v>81</v>
      </c>
      <c r="C69" s="24">
        <v>61</v>
      </c>
      <c r="D69" s="24">
        <v>160</v>
      </c>
      <c r="E69" s="24">
        <f t="shared" ref="E69" si="39">SUM(C69:D69)</f>
        <v>221</v>
      </c>
      <c r="F69" s="24"/>
      <c r="G69" s="24"/>
      <c r="H69" s="24"/>
      <c r="I69" s="24"/>
      <c r="J69" s="24"/>
      <c r="K69" s="24"/>
      <c r="L69" s="24"/>
      <c r="M69" s="24"/>
      <c r="N69" s="24"/>
      <c r="O69" s="24">
        <f t="shared" ref="O69" si="40">C69+F69+I69+L69</f>
        <v>61</v>
      </c>
      <c r="P69" s="24">
        <f t="shared" ref="P69" si="41">D69+G69+J69+M69</f>
        <v>160</v>
      </c>
      <c r="Q69" s="24">
        <f t="shared" ref="Q69" si="42">O69+P69</f>
        <v>221</v>
      </c>
      <c r="S69" s="36"/>
    </row>
    <row r="70" spans="1:19" s="17" customFormat="1" ht="18.75" x14ac:dyDescent="0.3">
      <c r="A70" s="22"/>
      <c r="B70" s="23" t="s">
        <v>82</v>
      </c>
      <c r="C70" s="24">
        <v>443</v>
      </c>
      <c r="D70" s="24">
        <v>1013</v>
      </c>
      <c r="E70" s="24">
        <f t="shared" ref="E70" si="43">SUM(C70:D70)</f>
        <v>1456</v>
      </c>
      <c r="F70" s="24"/>
      <c r="G70" s="24"/>
      <c r="H70" s="24"/>
      <c r="I70" s="24"/>
      <c r="J70" s="24"/>
      <c r="K70" s="24"/>
      <c r="L70" s="24"/>
      <c r="M70" s="24"/>
      <c r="N70" s="24"/>
      <c r="O70" s="24">
        <f t="shared" ref="O70:P71" si="44">C70+F70+I70+L70</f>
        <v>443</v>
      </c>
      <c r="P70" s="24">
        <f t="shared" si="44"/>
        <v>1013</v>
      </c>
      <c r="Q70" s="24">
        <f>O70+P70</f>
        <v>1456</v>
      </c>
      <c r="S70" s="36"/>
    </row>
    <row r="71" spans="1:19" s="17" customFormat="1" ht="18.75" x14ac:dyDescent="0.3">
      <c r="A71" s="22"/>
      <c r="B71" s="23" t="s">
        <v>73</v>
      </c>
      <c r="C71" s="24">
        <v>0</v>
      </c>
      <c r="D71" s="24">
        <v>1</v>
      </c>
      <c r="E71" s="24">
        <f>SUM(C71:D71)</f>
        <v>1</v>
      </c>
      <c r="F71" s="24"/>
      <c r="G71" s="24"/>
      <c r="H71" s="24"/>
      <c r="I71" s="24"/>
      <c r="J71" s="24"/>
      <c r="K71" s="24"/>
      <c r="L71" s="24"/>
      <c r="M71" s="24"/>
      <c r="N71" s="24"/>
      <c r="O71" s="24">
        <f t="shared" si="44"/>
        <v>0</v>
      </c>
      <c r="P71" s="24">
        <f t="shared" si="44"/>
        <v>1</v>
      </c>
      <c r="Q71" s="24">
        <f>O71+P71</f>
        <v>1</v>
      </c>
    </row>
    <row r="72" spans="1:19" s="14" customFormat="1" x14ac:dyDescent="0.35">
      <c r="A72" s="25" t="s">
        <v>83</v>
      </c>
      <c r="B72" s="26"/>
      <c r="C72" s="27">
        <f>SUM(C62:C71)</f>
        <v>1382</v>
      </c>
      <c r="D72" s="27">
        <f>SUM(D62:D71)</f>
        <v>2625</v>
      </c>
      <c r="E72" s="27">
        <f>SUM(C72:D72)</f>
        <v>4007</v>
      </c>
      <c r="F72" s="27"/>
      <c r="G72" s="27"/>
      <c r="H72" s="27"/>
      <c r="I72" s="27">
        <f>SUM(I62:I71)</f>
        <v>4</v>
      </c>
      <c r="J72" s="27">
        <f>SUM(J62:J71)</f>
        <v>4</v>
      </c>
      <c r="K72" s="27">
        <f>SUM(I72:J72)</f>
        <v>8</v>
      </c>
      <c r="L72" s="27"/>
      <c r="M72" s="27"/>
      <c r="N72" s="27"/>
      <c r="O72" s="27">
        <f t="shared" ref="O72:P112" si="45">C72+F72+I72+L72</f>
        <v>1386</v>
      </c>
      <c r="P72" s="27">
        <f t="shared" si="45"/>
        <v>2629</v>
      </c>
      <c r="Q72" s="27">
        <f t="shared" ref="Q72:Q116" si="46">O72+P72</f>
        <v>4015</v>
      </c>
      <c r="S72" s="37"/>
    </row>
    <row r="73" spans="1:19" s="14" customFormat="1" x14ac:dyDescent="0.35">
      <c r="A73" s="28" t="s">
        <v>15</v>
      </c>
      <c r="B73" s="29"/>
      <c r="C73" s="30"/>
      <c r="D73" s="30"/>
      <c r="E73" s="24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9" s="17" customFormat="1" ht="18.75" x14ac:dyDescent="0.3">
      <c r="A74" s="22"/>
      <c r="B74" s="23" t="s">
        <v>88</v>
      </c>
      <c r="C74" s="24">
        <v>35</v>
      </c>
      <c r="D74" s="24">
        <v>12</v>
      </c>
      <c r="E74" s="24">
        <f>SUM(C74:D74)</f>
        <v>47</v>
      </c>
      <c r="F74" s="24"/>
      <c r="G74" s="24"/>
      <c r="H74" s="24"/>
      <c r="I74" s="24"/>
      <c r="J74" s="24"/>
      <c r="K74" s="24"/>
      <c r="L74" s="24"/>
      <c r="M74" s="24"/>
      <c r="N74" s="24"/>
      <c r="O74" s="24">
        <f t="shared" ref="O74:P78" si="47">C74+F74+I74+L74</f>
        <v>35</v>
      </c>
      <c r="P74" s="24">
        <f t="shared" si="47"/>
        <v>12</v>
      </c>
      <c r="Q74" s="24">
        <f>O74+P74</f>
        <v>47</v>
      </c>
      <c r="S74" s="36"/>
    </row>
    <row r="75" spans="1:19" s="17" customFormat="1" ht="18.75" x14ac:dyDescent="0.3">
      <c r="A75" s="22"/>
      <c r="B75" s="23" t="s">
        <v>89</v>
      </c>
      <c r="C75" s="24">
        <v>0</v>
      </c>
      <c r="D75" s="24">
        <v>0</v>
      </c>
      <c r="E75" s="24">
        <f t="shared" ref="E75:E89" si="48">SUM(C75:D75)</f>
        <v>0</v>
      </c>
      <c r="F75" s="24"/>
      <c r="G75" s="24"/>
      <c r="H75" s="24"/>
      <c r="I75" s="24">
        <v>4</v>
      </c>
      <c r="J75" s="24">
        <v>20</v>
      </c>
      <c r="K75" s="24">
        <f>SUM(I75:J75)</f>
        <v>24</v>
      </c>
      <c r="L75" s="24"/>
      <c r="M75" s="24"/>
      <c r="N75" s="24"/>
      <c r="O75" s="24">
        <f t="shared" si="47"/>
        <v>4</v>
      </c>
      <c r="P75" s="24">
        <f t="shared" si="47"/>
        <v>20</v>
      </c>
      <c r="Q75" s="24">
        <f>O75+P75</f>
        <v>24</v>
      </c>
      <c r="S75" s="36"/>
    </row>
    <row r="76" spans="1:19" s="17" customFormat="1" ht="18.75" x14ac:dyDescent="0.3">
      <c r="A76" s="22"/>
      <c r="B76" s="23" t="s">
        <v>90</v>
      </c>
      <c r="C76" s="24">
        <v>46</v>
      </c>
      <c r="D76" s="24">
        <v>38</v>
      </c>
      <c r="E76" s="24">
        <f t="shared" si="48"/>
        <v>84</v>
      </c>
      <c r="F76" s="24"/>
      <c r="G76" s="24"/>
      <c r="H76" s="24"/>
      <c r="I76" s="24"/>
      <c r="J76" s="24"/>
      <c r="K76" s="24"/>
      <c r="L76" s="24"/>
      <c r="M76" s="24"/>
      <c r="N76" s="24"/>
      <c r="O76" s="24">
        <f t="shared" si="47"/>
        <v>46</v>
      </c>
      <c r="P76" s="24">
        <f t="shared" si="47"/>
        <v>38</v>
      </c>
      <c r="Q76" s="24">
        <f>O76+P76</f>
        <v>84</v>
      </c>
      <c r="S76" s="36"/>
    </row>
    <row r="77" spans="1:19" s="17" customFormat="1" ht="18.75" x14ac:dyDescent="0.3">
      <c r="A77" s="22"/>
      <c r="B77" s="23" t="s">
        <v>41</v>
      </c>
      <c r="C77" s="24">
        <v>27</v>
      </c>
      <c r="D77" s="24">
        <v>62</v>
      </c>
      <c r="E77" s="24">
        <f t="shared" si="48"/>
        <v>89</v>
      </c>
      <c r="F77" s="24"/>
      <c r="G77" s="24"/>
      <c r="H77" s="24"/>
      <c r="I77" s="24"/>
      <c r="J77" s="24"/>
      <c r="K77" s="24"/>
      <c r="L77" s="24"/>
      <c r="M77" s="24"/>
      <c r="N77" s="24"/>
      <c r="O77" s="24">
        <f t="shared" si="47"/>
        <v>27</v>
      </c>
      <c r="P77" s="24">
        <f t="shared" si="47"/>
        <v>62</v>
      </c>
      <c r="Q77" s="24">
        <f>O77+P77</f>
        <v>89</v>
      </c>
    </row>
    <row r="78" spans="1:19" s="17" customFormat="1" ht="18.75" x14ac:dyDescent="0.3">
      <c r="A78" s="22"/>
      <c r="B78" s="23" t="s">
        <v>91</v>
      </c>
      <c r="C78" s="24">
        <v>87</v>
      </c>
      <c r="D78" s="24">
        <v>209</v>
      </c>
      <c r="E78" s="24">
        <f t="shared" si="48"/>
        <v>296</v>
      </c>
      <c r="F78" s="24"/>
      <c r="G78" s="24"/>
      <c r="H78" s="24"/>
      <c r="I78" s="24"/>
      <c r="J78" s="24"/>
      <c r="K78" s="24"/>
      <c r="L78" s="24"/>
      <c r="M78" s="24"/>
      <c r="N78" s="24"/>
      <c r="O78" s="24">
        <f t="shared" si="47"/>
        <v>87</v>
      </c>
      <c r="P78" s="24">
        <f t="shared" si="47"/>
        <v>209</v>
      </c>
      <c r="Q78" s="24">
        <f>O78+P78</f>
        <v>296</v>
      </c>
      <c r="S78" s="36"/>
    </row>
    <row r="79" spans="1:19" s="17" customFormat="1" ht="18.75" x14ac:dyDescent="0.3">
      <c r="A79" s="22"/>
      <c r="B79" s="23" t="s">
        <v>37</v>
      </c>
      <c r="C79" s="24">
        <v>9</v>
      </c>
      <c r="D79" s="24">
        <v>38</v>
      </c>
      <c r="E79" s="24">
        <f t="shared" si="48"/>
        <v>47</v>
      </c>
      <c r="F79" s="24"/>
      <c r="G79" s="24"/>
      <c r="H79" s="24"/>
      <c r="I79" s="24"/>
      <c r="J79" s="24"/>
      <c r="K79" s="24"/>
      <c r="L79" s="24"/>
      <c r="M79" s="24"/>
      <c r="N79" s="24"/>
      <c r="O79" s="24">
        <f t="shared" si="45"/>
        <v>9</v>
      </c>
      <c r="P79" s="24">
        <f t="shared" si="45"/>
        <v>38</v>
      </c>
      <c r="Q79" s="24">
        <f t="shared" si="46"/>
        <v>47</v>
      </c>
    </row>
    <row r="80" spans="1:19" s="17" customFormat="1" ht="18.75" x14ac:dyDescent="0.3">
      <c r="A80" s="22"/>
      <c r="B80" s="23" t="s">
        <v>44</v>
      </c>
      <c r="C80" s="24">
        <v>13</v>
      </c>
      <c r="D80" s="24">
        <v>71</v>
      </c>
      <c r="E80" s="24">
        <f t="shared" si="48"/>
        <v>84</v>
      </c>
      <c r="F80" s="24"/>
      <c r="G80" s="24"/>
      <c r="H80" s="24"/>
      <c r="I80" s="24"/>
      <c r="J80" s="24"/>
      <c r="K80" s="24"/>
      <c r="L80" s="24"/>
      <c r="M80" s="24"/>
      <c r="N80" s="24"/>
      <c r="O80" s="24">
        <f>C80+F80+I80+L80</f>
        <v>13</v>
      </c>
      <c r="P80" s="24">
        <f>D80+G80+J80+M80</f>
        <v>71</v>
      </c>
      <c r="Q80" s="24">
        <f>O80+P80</f>
        <v>84</v>
      </c>
    </row>
    <row r="81" spans="1:19" s="17" customFormat="1" ht="18.75" x14ac:dyDescent="0.3">
      <c r="A81" s="22"/>
      <c r="B81" s="23" t="s">
        <v>84</v>
      </c>
      <c r="C81" s="24">
        <v>14</v>
      </c>
      <c r="D81" s="24">
        <v>13</v>
      </c>
      <c r="E81" s="24">
        <f t="shared" si="48"/>
        <v>27</v>
      </c>
      <c r="F81" s="24"/>
      <c r="G81" s="24"/>
      <c r="H81" s="24"/>
      <c r="I81" s="24"/>
      <c r="J81" s="24"/>
      <c r="K81" s="24"/>
      <c r="L81" s="24"/>
      <c r="M81" s="24"/>
      <c r="N81" s="24"/>
      <c r="O81" s="24">
        <f t="shared" si="45"/>
        <v>14</v>
      </c>
      <c r="P81" s="24">
        <f t="shared" si="45"/>
        <v>13</v>
      </c>
      <c r="Q81" s="24">
        <f t="shared" si="46"/>
        <v>27</v>
      </c>
    </row>
    <row r="82" spans="1:19" s="17" customFormat="1" ht="18.75" x14ac:dyDescent="0.3">
      <c r="A82" s="22"/>
      <c r="B82" s="23" t="s">
        <v>85</v>
      </c>
      <c r="C82" s="24">
        <v>258</v>
      </c>
      <c r="D82" s="24">
        <v>53</v>
      </c>
      <c r="E82" s="24">
        <f t="shared" si="48"/>
        <v>311</v>
      </c>
      <c r="F82" s="24"/>
      <c r="G82" s="24"/>
      <c r="H82" s="24"/>
      <c r="I82" s="24"/>
      <c r="J82" s="24"/>
      <c r="K82" s="24"/>
      <c r="L82" s="24"/>
      <c r="M82" s="24"/>
      <c r="N82" s="24"/>
      <c r="O82" s="24">
        <f t="shared" si="45"/>
        <v>258</v>
      </c>
      <c r="P82" s="24">
        <f t="shared" si="45"/>
        <v>53</v>
      </c>
      <c r="Q82" s="24">
        <f t="shared" si="46"/>
        <v>311</v>
      </c>
    </row>
    <row r="83" spans="1:19" s="17" customFormat="1" ht="18.75" x14ac:dyDescent="0.3">
      <c r="A83" s="22"/>
      <c r="B83" s="23" t="s">
        <v>86</v>
      </c>
      <c r="C83" s="24">
        <v>80</v>
      </c>
      <c r="D83" s="24">
        <v>52</v>
      </c>
      <c r="E83" s="24">
        <f t="shared" si="48"/>
        <v>132</v>
      </c>
      <c r="F83" s="24"/>
      <c r="G83" s="24"/>
      <c r="H83" s="24"/>
      <c r="I83" s="24"/>
      <c r="J83" s="24"/>
      <c r="K83" s="24"/>
      <c r="L83" s="24"/>
      <c r="M83" s="24"/>
      <c r="N83" s="24"/>
      <c r="O83" s="24">
        <f t="shared" si="45"/>
        <v>80</v>
      </c>
      <c r="P83" s="24">
        <f t="shared" si="45"/>
        <v>52</v>
      </c>
      <c r="Q83" s="24">
        <f t="shared" si="46"/>
        <v>132</v>
      </c>
      <c r="S83" s="36"/>
    </row>
    <row r="84" spans="1:19" s="17" customFormat="1" ht="18.75" x14ac:dyDescent="0.3">
      <c r="A84" s="22"/>
      <c r="B84" s="23" t="s">
        <v>87</v>
      </c>
      <c r="C84" s="24">
        <v>168</v>
      </c>
      <c r="D84" s="24">
        <v>34</v>
      </c>
      <c r="E84" s="24">
        <f t="shared" si="48"/>
        <v>202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f t="shared" si="45"/>
        <v>168</v>
      </c>
      <c r="P84" s="24">
        <f t="shared" si="45"/>
        <v>34</v>
      </c>
      <c r="Q84" s="24">
        <f t="shared" si="46"/>
        <v>202</v>
      </c>
    </row>
    <row r="85" spans="1:19" s="17" customFormat="1" ht="18.75" x14ac:dyDescent="0.3">
      <c r="A85" s="22"/>
      <c r="B85" s="23" t="s">
        <v>49</v>
      </c>
      <c r="C85" s="24">
        <v>3</v>
      </c>
      <c r="D85" s="24">
        <v>10</v>
      </c>
      <c r="E85" s="24">
        <f t="shared" si="48"/>
        <v>13</v>
      </c>
      <c r="F85" s="24"/>
      <c r="G85" s="24"/>
      <c r="H85" s="24"/>
      <c r="I85" s="24"/>
      <c r="J85" s="24"/>
      <c r="K85" s="24"/>
      <c r="L85" s="24"/>
      <c r="M85" s="24"/>
      <c r="N85" s="24"/>
      <c r="O85" s="24">
        <f t="shared" si="45"/>
        <v>3</v>
      </c>
      <c r="P85" s="24">
        <f t="shared" si="45"/>
        <v>10</v>
      </c>
      <c r="Q85" s="24">
        <f t="shared" si="46"/>
        <v>13</v>
      </c>
    </row>
    <row r="86" spans="1:19" s="17" customFormat="1" ht="18.75" x14ac:dyDescent="0.3">
      <c r="A86" s="22"/>
      <c r="B86" s="23" t="s">
        <v>92</v>
      </c>
      <c r="C86" s="24">
        <v>157</v>
      </c>
      <c r="D86" s="24">
        <v>35</v>
      </c>
      <c r="E86" s="24">
        <f t="shared" si="48"/>
        <v>192</v>
      </c>
      <c r="F86" s="24"/>
      <c r="G86" s="24"/>
      <c r="H86" s="24"/>
      <c r="I86" s="24"/>
      <c r="J86" s="24"/>
      <c r="K86" s="24"/>
      <c r="L86" s="24"/>
      <c r="M86" s="24"/>
      <c r="N86" s="24"/>
      <c r="O86" s="24">
        <f t="shared" si="45"/>
        <v>157</v>
      </c>
      <c r="P86" s="24">
        <f t="shared" si="45"/>
        <v>35</v>
      </c>
      <c r="Q86" s="24">
        <f t="shared" si="46"/>
        <v>192</v>
      </c>
    </row>
    <row r="87" spans="1:19" s="17" customFormat="1" ht="18.75" x14ac:dyDescent="0.3">
      <c r="A87" s="22"/>
      <c r="B87" s="23" t="s">
        <v>108</v>
      </c>
      <c r="C87" s="24">
        <v>0</v>
      </c>
      <c r="D87" s="24">
        <v>0</v>
      </c>
      <c r="E87" s="24">
        <f t="shared" si="48"/>
        <v>0</v>
      </c>
      <c r="F87" s="24"/>
      <c r="G87" s="24"/>
      <c r="H87" s="24"/>
      <c r="I87" s="24"/>
      <c r="J87" s="24"/>
      <c r="K87" s="24">
        <f t="shared" ref="K87" si="49">SUM(I87:J87)</f>
        <v>0</v>
      </c>
      <c r="L87" s="24"/>
      <c r="M87" s="24"/>
      <c r="N87" s="24"/>
      <c r="O87" s="24">
        <f t="shared" ref="O87" si="50">C87+F87+I87+L87</f>
        <v>0</v>
      </c>
      <c r="P87" s="24">
        <f t="shared" ref="P87" si="51">D87+G87+J87+M87</f>
        <v>0</v>
      </c>
      <c r="Q87" s="24">
        <f t="shared" ref="Q87" si="52">O87+P87</f>
        <v>0</v>
      </c>
    </row>
    <row r="88" spans="1:19" s="17" customFormat="1" ht="18.75" x14ac:dyDescent="0.3">
      <c r="A88" s="22"/>
      <c r="B88" s="23" t="s">
        <v>107</v>
      </c>
      <c r="C88" s="24">
        <v>14</v>
      </c>
      <c r="D88" s="24">
        <v>59</v>
      </c>
      <c r="E88" s="24">
        <f t="shared" si="48"/>
        <v>73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f t="shared" si="45"/>
        <v>14</v>
      </c>
      <c r="P88" s="24">
        <f t="shared" si="45"/>
        <v>59</v>
      </c>
      <c r="Q88" s="24">
        <f t="shared" si="46"/>
        <v>73</v>
      </c>
    </row>
    <row r="89" spans="1:19" s="17" customFormat="1" ht="18.75" x14ac:dyDescent="0.3">
      <c r="A89" s="22"/>
      <c r="B89" s="23" t="s">
        <v>93</v>
      </c>
      <c r="C89" s="24">
        <v>9</v>
      </c>
      <c r="D89" s="24">
        <v>33</v>
      </c>
      <c r="E89" s="24">
        <f t="shared" si="48"/>
        <v>42</v>
      </c>
      <c r="F89" s="24"/>
      <c r="G89" s="24"/>
      <c r="H89" s="24"/>
      <c r="I89" s="24"/>
      <c r="J89" s="24"/>
      <c r="K89" s="24"/>
      <c r="L89" s="24"/>
      <c r="M89" s="24"/>
      <c r="N89" s="24"/>
      <c r="O89" s="24">
        <f>C89+F89+I89+L89</f>
        <v>9</v>
      </c>
      <c r="P89" s="24">
        <f t="shared" si="45"/>
        <v>33</v>
      </c>
      <c r="Q89" s="24">
        <f t="shared" si="46"/>
        <v>42</v>
      </c>
    </row>
    <row r="90" spans="1:19" s="17" customFormat="1" ht="18.75" x14ac:dyDescent="0.3">
      <c r="A90" s="22"/>
      <c r="B90" s="23" t="s">
        <v>119</v>
      </c>
      <c r="C90" s="24">
        <v>35</v>
      </c>
      <c r="D90" s="24">
        <v>248</v>
      </c>
      <c r="E90" s="24">
        <f t="shared" ref="E90:E112" si="53">SUM(C90:D90)</f>
        <v>283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f t="shared" si="45"/>
        <v>35</v>
      </c>
      <c r="P90" s="24">
        <f t="shared" si="45"/>
        <v>248</v>
      </c>
      <c r="Q90" s="24">
        <f t="shared" si="46"/>
        <v>283</v>
      </c>
    </row>
    <row r="91" spans="1:19" s="17" customFormat="1" ht="18.75" x14ac:dyDescent="0.3">
      <c r="A91" s="22"/>
      <c r="B91" s="23" t="s">
        <v>94</v>
      </c>
      <c r="C91" s="24">
        <v>0</v>
      </c>
      <c r="D91" s="24">
        <v>0</v>
      </c>
      <c r="E91" s="24">
        <f t="shared" si="53"/>
        <v>0</v>
      </c>
      <c r="F91" s="24"/>
      <c r="G91" s="24"/>
      <c r="H91" s="24"/>
      <c r="I91" s="24">
        <v>4</v>
      </c>
      <c r="J91" s="24">
        <v>6</v>
      </c>
      <c r="K91" s="24">
        <f t="shared" ref="K91" si="54">SUM(I91:J91)</f>
        <v>10</v>
      </c>
      <c r="L91" s="24"/>
      <c r="M91" s="24"/>
      <c r="N91" s="24"/>
      <c r="O91" s="24">
        <f t="shared" si="45"/>
        <v>4</v>
      </c>
      <c r="P91" s="24">
        <f t="shared" si="45"/>
        <v>6</v>
      </c>
      <c r="Q91" s="24">
        <f t="shared" si="46"/>
        <v>10</v>
      </c>
    </row>
    <row r="92" spans="1:19" s="14" customFormat="1" x14ac:dyDescent="0.35">
      <c r="A92" s="25" t="s">
        <v>95</v>
      </c>
      <c r="B92" s="26"/>
      <c r="C92" s="27">
        <f>SUM(C74:C91)</f>
        <v>955</v>
      </c>
      <c r="D92" s="27">
        <f>SUM(D74:D91)</f>
        <v>967</v>
      </c>
      <c r="E92" s="27">
        <f>SUM(C92:D92)</f>
        <v>1922</v>
      </c>
      <c r="F92" s="27"/>
      <c r="G92" s="27"/>
      <c r="H92" s="27"/>
      <c r="I92" s="27">
        <f>SUM(I74:I91)</f>
        <v>8</v>
      </c>
      <c r="J92" s="27">
        <f>SUM(J74:J91)</f>
        <v>26</v>
      </c>
      <c r="K92" s="27">
        <f>SUM(I92:J92)</f>
        <v>34</v>
      </c>
      <c r="L92" s="27"/>
      <c r="M92" s="27"/>
      <c r="N92" s="27"/>
      <c r="O92" s="27">
        <f>C92+F92+I92+L92</f>
        <v>963</v>
      </c>
      <c r="P92" s="27">
        <f t="shared" si="45"/>
        <v>993</v>
      </c>
      <c r="Q92" s="27">
        <f t="shared" si="46"/>
        <v>1956</v>
      </c>
      <c r="S92" s="37"/>
    </row>
    <row r="93" spans="1:19" s="14" customFormat="1" x14ac:dyDescent="0.35">
      <c r="A93" s="28" t="s">
        <v>19</v>
      </c>
      <c r="B93" s="29"/>
      <c r="C93" s="30"/>
      <c r="D93" s="30"/>
      <c r="E93" s="24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9" s="17" customFormat="1" ht="18.75" x14ac:dyDescent="0.3">
      <c r="A94" s="22"/>
      <c r="B94" s="23" t="s">
        <v>110</v>
      </c>
      <c r="C94" s="24"/>
      <c r="D94" s="24"/>
      <c r="E94" s="24"/>
      <c r="F94" s="24"/>
      <c r="G94" s="24"/>
      <c r="H94" s="24"/>
      <c r="I94" s="24"/>
      <c r="J94" s="24"/>
      <c r="K94" s="24"/>
      <c r="L94" s="24">
        <v>3</v>
      </c>
      <c r="M94" s="24">
        <v>0</v>
      </c>
      <c r="N94" s="24">
        <f>SUM(L94:M94)</f>
        <v>3</v>
      </c>
      <c r="O94" s="24">
        <f>C94+F94+I94+L94</f>
        <v>3</v>
      </c>
      <c r="P94" s="24">
        <f>D94+G94+J94+M94</f>
        <v>0</v>
      </c>
      <c r="Q94" s="24">
        <f t="shared" si="46"/>
        <v>3</v>
      </c>
    </row>
    <row r="95" spans="1:19" s="17" customFormat="1" ht="18.75" x14ac:dyDescent="0.3">
      <c r="A95" s="22"/>
      <c r="B95" s="23" t="s">
        <v>96</v>
      </c>
      <c r="C95" s="24"/>
      <c r="D95" s="24"/>
      <c r="E95" s="24"/>
      <c r="F95" s="24"/>
      <c r="G95" s="24"/>
      <c r="H95" s="24"/>
      <c r="I95" s="24"/>
      <c r="J95" s="24"/>
      <c r="K95" s="24"/>
      <c r="L95" s="24">
        <v>1</v>
      </c>
      <c r="M95" s="24">
        <v>0</v>
      </c>
      <c r="N95" s="24">
        <f t="shared" ref="N95" si="55">SUM(L95:M95)</f>
        <v>1</v>
      </c>
      <c r="O95" s="24">
        <f t="shared" ref="O95" si="56">C95+F95+I95+L95</f>
        <v>1</v>
      </c>
      <c r="P95" s="24">
        <f t="shared" ref="P95" si="57">D95+G95+J95+M95</f>
        <v>0</v>
      </c>
      <c r="Q95" s="24">
        <f t="shared" ref="Q95" si="58">O95+P95</f>
        <v>1</v>
      </c>
    </row>
    <row r="96" spans="1:19" s="17" customFormat="1" ht="18.75" x14ac:dyDescent="0.3">
      <c r="A96" s="22"/>
      <c r="B96" s="23" t="s">
        <v>124</v>
      </c>
      <c r="C96" s="24"/>
      <c r="D96" s="24"/>
      <c r="E96" s="24"/>
      <c r="F96" s="24"/>
      <c r="G96" s="24"/>
      <c r="H96" s="24"/>
      <c r="I96" s="24"/>
      <c r="J96" s="24"/>
      <c r="K96" s="24"/>
      <c r="L96" s="24">
        <v>6</v>
      </c>
      <c r="M96" s="24">
        <v>3</v>
      </c>
      <c r="N96" s="24">
        <f t="shared" ref="N96" si="59">SUM(L96:M96)</f>
        <v>9</v>
      </c>
      <c r="O96" s="24">
        <f t="shared" si="45"/>
        <v>6</v>
      </c>
      <c r="P96" s="24">
        <f t="shared" si="45"/>
        <v>3</v>
      </c>
      <c r="Q96" s="24">
        <f t="shared" si="46"/>
        <v>9</v>
      </c>
    </row>
    <row r="97" spans="1:19" s="14" customFormat="1" x14ac:dyDescent="0.35">
      <c r="A97" s="25" t="s">
        <v>98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>
        <f>SUM(L94:L96)</f>
        <v>10</v>
      </c>
      <c r="M97" s="27">
        <f>SUM(M94:M96)</f>
        <v>3</v>
      </c>
      <c r="N97" s="27">
        <f>SUM(L97:M97)</f>
        <v>13</v>
      </c>
      <c r="O97" s="27">
        <f t="shared" si="45"/>
        <v>10</v>
      </c>
      <c r="P97" s="27">
        <f t="shared" si="45"/>
        <v>3</v>
      </c>
      <c r="Q97" s="27">
        <f t="shared" si="46"/>
        <v>13</v>
      </c>
    </row>
    <row r="98" spans="1:19" s="14" customFormat="1" x14ac:dyDescent="0.35">
      <c r="A98" s="28" t="s">
        <v>21</v>
      </c>
      <c r="B98" s="29"/>
      <c r="C98" s="30"/>
      <c r="D98" s="30"/>
      <c r="E98" s="24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9" s="17" customFormat="1" ht="18.75" x14ac:dyDescent="0.3">
      <c r="A99" s="22"/>
      <c r="B99" s="23" t="s">
        <v>123</v>
      </c>
      <c r="C99" s="24">
        <v>6</v>
      </c>
      <c r="D99" s="24">
        <v>16</v>
      </c>
      <c r="E99" s="24">
        <f t="shared" si="53"/>
        <v>22</v>
      </c>
      <c r="F99" s="24"/>
      <c r="G99" s="24"/>
      <c r="H99" s="24"/>
      <c r="I99" s="24"/>
      <c r="J99" s="24"/>
      <c r="K99" s="24"/>
      <c r="L99" s="24"/>
      <c r="M99" s="24"/>
      <c r="N99" s="24"/>
      <c r="O99" s="24">
        <f t="shared" si="45"/>
        <v>6</v>
      </c>
      <c r="P99" s="24">
        <f t="shared" si="45"/>
        <v>16</v>
      </c>
      <c r="Q99" s="24">
        <f t="shared" si="46"/>
        <v>22</v>
      </c>
    </row>
    <row r="100" spans="1:19" s="17" customFormat="1" ht="18.75" x14ac:dyDescent="0.3">
      <c r="A100" s="22"/>
      <c r="B100" s="23" t="s">
        <v>113</v>
      </c>
      <c r="C100" s="24">
        <v>8</v>
      </c>
      <c r="D100" s="24">
        <v>15</v>
      </c>
      <c r="E100" s="24">
        <f t="shared" ref="E100" si="60">SUM(C100:D100)</f>
        <v>23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>
        <f t="shared" ref="O100" si="61">C100+F100+I100+L100</f>
        <v>8</v>
      </c>
      <c r="P100" s="24">
        <f t="shared" ref="P100" si="62">D100+G100+J100+M100</f>
        <v>15</v>
      </c>
      <c r="Q100" s="24">
        <f t="shared" ref="Q100" si="63">O100+P100</f>
        <v>23</v>
      </c>
      <c r="S100" s="36"/>
    </row>
    <row r="101" spans="1:19" s="17" customFormat="1" ht="18.75" x14ac:dyDescent="0.3">
      <c r="A101" s="22"/>
      <c r="B101" s="23" t="s">
        <v>39</v>
      </c>
      <c r="C101" s="24">
        <v>26</v>
      </c>
      <c r="D101" s="24">
        <v>135</v>
      </c>
      <c r="E101" s="24">
        <f t="shared" si="53"/>
        <v>161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>
        <f t="shared" si="45"/>
        <v>26</v>
      </c>
      <c r="P101" s="24">
        <f t="shared" si="45"/>
        <v>135</v>
      </c>
      <c r="Q101" s="24">
        <f t="shared" si="46"/>
        <v>161</v>
      </c>
      <c r="S101" s="36"/>
    </row>
    <row r="102" spans="1:19" s="17" customFormat="1" ht="18.75" x14ac:dyDescent="0.3">
      <c r="A102" s="22"/>
      <c r="B102" s="23" t="s">
        <v>111</v>
      </c>
      <c r="C102" s="24">
        <v>29</v>
      </c>
      <c r="D102" s="24">
        <v>18</v>
      </c>
      <c r="E102" s="24">
        <f t="shared" ref="E102" si="64">SUM(C102:D102)</f>
        <v>47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>
        <f t="shared" ref="O102" si="65">C102+F102+I102+L102</f>
        <v>29</v>
      </c>
      <c r="P102" s="24">
        <f t="shared" ref="P102" si="66">D102+G102+J102+M102</f>
        <v>18</v>
      </c>
      <c r="Q102" s="24">
        <f t="shared" ref="Q102" si="67">O102+P102</f>
        <v>47</v>
      </c>
    </row>
    <row r="103" spans="1:19" s="17" customFormat="1" ht="18.75" x14ac:dyDescent="0.3">
      <c r="A103" s="22"/>
      <c r="B103" s="23" t="s">
        <v>52</v>
      </c>
      <c r="C103" s="24">
        <v>10</v>
      </c>
      <c r="D103" s="24">
        <v>49</v>
      </c>
      <c r="E103" s="24">
        <f t="shared" si="53"/>
        <v>59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>
        <f t="shared" si="45"/>
        <v>10</v>
      </c>
      <c r="P103" s="24">
        <f t="shared" si="45"/>
        <v>49</v>
      </c>
      <c r="Q103" s="24">
        <f t="shared" si="46"/>
        <v>59</v>
      </c>
    </row>
    <row r="104" spans="1:19" s="17" customFormat="1" ht="18.75" x14ac:dyDescent="0.3">
      <c r="A104" s="22"/>
      <c r="B104" s="23" t="s">
        <v>101</v>
      </c>
      <c r="C104" s="24">
        <v>4</v>
      </c>
      <c r="D104" s="24">
        <v>18</v>
      </c>
      <c r="E104" s="24">
        <f t="shared" ref="E104" si="68">SUM(C104:D104)</f>
        <v>22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f t="shared" ref="O104" si="69">C104+F104+I104+L104</f>
        <v>4</v>
      </c>
      <c r="P104" s="24">
        <f t="shared" ref="P104" si="70">D104+G104+J104+M104</f>
        <v>18</v>
      </c>
      <c r="Q104" s="24">
        <f t="shared" ref="Q104" si="71">O104+P104</f>
        <v>22</v>
      </c>
    </row>
    <row r="105" spans="1:19" s="17" customFormat="1" ht="18.75" x14ac:dyDescent="0.3">
      <c r="A105" s="22"/>
      <c r="B105" s="23" t="s">
        <v>119</v>
      </c>
      <c r="C105" s="24">
        <v>6</v>
      </c>
      <c r="D105" s="24">
        <v>20</v>
      </c>
      <c r="E105" s="24">
        <f t="shared" ref="E105" si="72">SUM(C105:D105)</f>
        <v>26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>
        <f t="shared" ref="O105" si="73">C105+F105+I105+L105</f>
        <v>6</v>
      </c>
      <c r="P105" s="24">
        <f t="shared" ref="P105" si="74">D105+G105+J105+M105</f>
        <v>20</v>
      </c>
      <c r="Q105" s="24">
        <f t="shared" ref="Q105" si="75">O105+P105</f>
        <v>26</v>
      </c>
      <c r="S105" s="36"/>
    </row>
    <row r="106" spans="1:19" s="14" customFormat="1" x14ac:dyDescent="0.35">
      <c r="A106" s="25" t="s">
        <v>99</v>
      </c>
      <c r="B106" s="26"/>
      <c r="C106" s="27">
        <f>SUM(C99:C105)</f>
        <v>89</v>
      </c>
      <c r="D106" s="27">
        <f>SUM(D99:D105)</f>
        <v>271</v>
      </c>
      <c r="E106" s="27">
        <f t="shared" si="53"/>
        <v>360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>
        <f t="shared" si="45"/>
        <v>89</v>
      </c>
      <c r="P106" s="27">
        <f t="shared" si="45"/>
        <v>271</v>
      </c>
      <c r="Q106" s="27">
        <f t="shared" si="46"/>
        <v>360</v>
      </c>
      <c r="S106" s="37"/>
    </row>
    <row r="107" spans="1:19" s="14" customFormat="1" x14ac:dyDescent="0.35">
      <c r="A107" s="28" t="s">
        <v>20</v>
      </c>
      <c r="B107" s="29"/>
      <c r="C107" s="30"/>
      <c r="D107" s="30"/>
      <c r="E107" s="24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9" s="17" customFormat="1" ht="18.75" x14ac:dyDescent="0.3">
      <c r="A108" s="22"/>
      <c r="B108" s="23" t="s">
        <v>114</v>
      </c>
      <c r="C108" s="24">
        <v>32</v>
      </c>
      <c r="D108" s="24">
        <v>50</v>
      </c>
      <c r="E108" s="24">
        <f t="shared" si="53"/>
        <v>82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f t="shared" si="45"/>
        <v>32</v>
      </c>
      <c r="P108" s="24">
        <f t="shared" si="45"/>
        <v>50</v>
      </c>
      <c r="Q108" s="24">
        <f t="shared" si="46"/>
        <v>82</v>
      </c>
      <c r="S108" s="36"/>
    </row>
    <row r="109" spans="1:19" s="17" customFormat="1" ht="18.75" x14ac:dyDescent="0.3">
      <c r="A109" s="22"/>
      <c r="B109" s="23" t="s">
        <v>118</v>
      </c>
      <c r="C109" s="24">
        <v>20</v>
      </c>
      <c r="D109" s="24">
        <v>41</v>
      </c>
      <c r="E109" s="24">
        <f t="shared" ref="E109" si="76">SUM(C109:D109)</f>
        <v>61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f t="shared" ref="O109" si="77">C109+F109+I109+L109</f>
        <v>20</v>
      </c>
      <c r="P109" s="24">
        <f t="shared" ref="P109" si="78">D109+G109+J109+M109</f>
        <v>41</v>
      </c>
      <c r="Q109" s="24">
        <f t="shared" ref="Q109" si="79">O109+P109</f>
        <v>61</v>
      </c>
      <c r="S109" s="36"/>
    </row>
    <row r="110" spans="1:19" s="17" customFormat="1" ht="18.75" x14ac:dyDescent="0.3">
      <c r="A110" s="22"/>
      <c r="B110" s="23" t="s">
        <v>100</v>
      </c>
      <c r="C110" s="24">
        <v>51</v>
      </c>
      <c r="D110" s="24">
        <v>137</v>
      </c>
      <c r="E110" s="24">
        <f t="shared" si="53"/>
        <v>188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>
        <f t="shared" si="45"/>
        <v>51</v>
      </c>
      <c r="P110" s="24">
        <f t="shared" si="45"/>
        <v>137</v>
      </c>
      <c r="Q110" s="24">
        <f t="shared" si="46"/>
        <v>188</v>
      </c>
    </row>
    <row r="111" spans="1:19" s="17" customFormat="1" ht="18.75" x14ac:dyDescent="0.3">
      <c r="A111" s="22"/>
      <c r="B111" s="23" t="s">
        <v>101</v>
      </c>
      <c r="C111" s="24">
        <v>114</v>
      </c>
      <c r="D111" s="24">
        <v>224</v>
      </c>
      <c r="E111" s="24">
        <f t="shared" si="53"/>
        <v>338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>
        <f t="shared" si="45"/>
        <v>114</v>
      </c>
      <c r="P111" s="24">
        <f t="shared" si="45"/>
        <v>224</v>
      </c>
      <c r="Q111" s="24">
        <f t="shared" si="46"/>
        <v>338</v>
      </c>
    </row>
    <row r="112" spans="1:19" s="14" customFormat="1" x14ac:dyDescent="0.35">
      <c r="A112" s="25" t="s">
        <v>102</v>
      </c>
      <c r="B112" s="26"/>
      <c r="C112" s="27">
        <f>SUM(C108:C111)</f>
        <v>217</v>
      </c>
      <c r="D112" s="27">
        <f>SUM(D108:D111)</f>
        <v>452</v>
      </c>
      <c r="E112" s="27">
        <f t="shared" si="53"/>
        <v>669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>
        <f t="shared" si="45"/>
        <v>217</v>
      </c>
      <c r="P112" s="27">
        <f t="shared" si="45"/>
        <v>452</v>
      </c>
      <c r="Q112" s="27">
        <f t="shared" si="46"/>
        <v>669</v>
      </c>
      <c r="S112" s="37"/>
    </row>
    <row r="113" spans="1:17" s="14" customFormat="1" x14ac:dyDescent="0.35">
      <c r="A113" s="28" t="s">
        <v>103</v>
      </c>
      <c r="B113" s="29"/>
      <c r="C113" s="30"/>
      <c r="D113" s="30"/>
      <c r="E113" s="24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s="17" customFormat="1" ht="18.75" x14ac:dyDescent="0.3">
      <c r="A114" s="22"/>
      <c r="B114" s="23" t="s">
        <v>109</v>
      </c>
      <c r="C114" s="24"/>
      <c r="D114" s="24"/>
      <c r="E114" s="24"/>
      <c r="F114" s="24"/>
      <c r="G114" s="24"/>
      <c r="H114" s="24"/>
      <c r="I114" s="24">
        <v>4</v>
      </c>
      <c r="J114" s="24">
        <v>4</v>
      </c>
      <c r="K114" s="24">
        <f>SUM(I114:J114)</f>
        <v>8</v>
      </c>
      <c r="L114" s="24">
        <v>6</v>
      </c>
      <c r="M114" s="24">
        <v>4</v>
      </c>
      <c r="N114" s="24">
        <f>SUM(L114:M114)</f>
        <v>10</v>
      </c>
      <c r="O114" s="24">
        <f t="shared" ref="O114" si="80">C114+F114+I114+L114</f>
        <v>10</v>
      </c>
      <c r="P114" s="24">
        <f t="shared" ref="P114" si="81">D114+G114+J114+M114</f>
        <v>8</v>
      </c>
      <c r="Q114" s="24">
        <f t="shared" ref="Q114" si="82">O114+P114</f>
        <v>18</v>
      </c>
    </row>
    <row r="115" spans="1:17" s="17" customFormat="1" ht="18.75" x14ac:dyDescent="0.3">
      <c r="A115" s="22"/>
      <c r="B115" s="23" t="s">
        <v>127</v>
      </c>
      <c r="C115" s="24"/>
      <c r="D115" s="24"/>
      <c r="E115" s="24"/>
      <c r="F115" s="24"/>
      <c r="G115" s="24"/>
      <c r="H115" s="24"/>
      <c r="I115" s="24">
        <v>1</v>
      </c>
      <c r="J115" s="24">
        <v>1</v>
      </c>
      <c r="K115" s="24">
        <f>SUM(I115:J115)</f>
        <v>2</v>
      </c>
      <c r="L115" s="24">
        <v>0</v>
      </c>
      <c r="M115" s="24">
        <v>0</v>
      </c>
      <c r="N115" s="24">
        <f>SUM(L115:M115)</f>
        <v>0</v>
      </c>
      <c r="O115" s="24">
        <f t="shared" ref="O115" si="83">C115+F115+I115+L115</f>
        <v>1</v>
      </c>
      <c r="P115" s="24">
        <f t="shared" ref="P115" si="84">D115+G115+J115+M115</f>
        <v>1</v>
      </c>
      <c r="Q115" s="24">
        <f t="shared" ref="Q115" si="85">O115+P115</f>
        <v>2</v>
      </c>
    </row>
    <row r="116" spans="1:17" s="14" customFormat="1" x14ac:dyDescent="0.35">
      <c r="A116" s="31" t="s">
        <v>104</v>
      </c>
      <c r="B116" s="32"/>
      <c r="C116" s="33"/>
      <c r="D116" s="33"/>
      <c r="E116" s="27"/>
      <c r="F116" s="33"/>
      <c r="G116" s="33"/>
      <c r="H116" s="33"/>
      <c r="I116" s="33">
        <f>SUM(I114:I115)</f>
        <v>5</v>
      </c>
      <c r="J116" s="33">
        <f t="shared" ref="J116:N116" si="86">SUM(J114:J115)</f>
        <v>5</v>
      </c>
      <c r="K116" s="33">
        <f t="shared" si="86"/>
        <v>10</v>
      </c>
      <c r="L116" s="33">
        <f t="shared" si="86"/>
        <v>6</v>
      </c>
      <c r="M116" s="33">
        <f t="shared" si="86"/>
        <v>4</v>
      </c>
      <c r="N116" s="33">
        <f t="shared" si="86"/>
        <v>10</v>
      </c>
      <c r="O116" s="33">
        <f t="shared" ref="O116" si="87">SUM(O114:O115)</f>
        <v>11</v>
      </c>
      <c r="P116" s="33">
        <f t="shared" ref="P116" si="88">SUM(P114:P115)</f>
        <v>9</v>
      </c>
      <c r="Q116" s="33">
        <f>O116+P116</f>
        <v>20</v>
      </c>
    </row>
    <row r="117" spans="1:17" s="14" customFormat="1" ht="27" customHeight="1" x14ac:dyDescent="0.35">
      <c r="A117" s="47" t="s">
        <v>33</v>
      </c>
      <c r="B117" s="48"/>
      <c r="C117" s="34">
        <f t="shared" ref="C117:N117" si="89">SUM(C10,C36,C60,C72,C92,C97,C106,C112,C116)</f>
        <v>5608</v>
      </c>
      <c r="D117" s="34">
        <f t="shared" si="89"/>
        <v>10887</v>
      </c>
      <c r="E117" s="34">
        <f t="shared" si="89"/>
        <v>16495</v>
      </c>
      <c r="F117" s="34">
        <f t="shared" si="89"/>
        <v>54</v>
      </c>
      <c r="G117" s="34">
        <f t="shared" si="89"/>
        <v>122</v>
      </c>
      <c r="H117" s="34">
        <f t="shared" si="89"/>
        <v>176</v>
      </c>
      <c r="I117" s="34">
        <f t="shared" si="89"/>
        <v>45</v>
      </c>
      <c r="J117" s="34">
        <f t="shared" si="89"/>
        <v>77</v>
      </c>
      <c r="K117" s="34">
        <f t="shared" si="89"/>
        <v>122</v>
      </c>
      <c r="L117" s="34">
        <f t="shared" si="89"/>
        <v>23</v>
      </c>
      <c r="M117" s="34">
        <f t="shared" si="89"/>
        <v>10</v>
      </c>
      <c r="N117" s="34">
        <f t="shared" si="89"/>
        <v>33</v>
      </c>
      <c r="O117" s="34">
        <f>C117+F117+I117+L117</f>
        <v>5730</v>
      </c>
      <c r="P117" s="34">
        <f>D117+G117+J117+M117</f>
        <v>11096</v>
      </c>
      <c r="Q117" s="34">
        <f>O117+P117</f>
        <v>16826</v>
      </c>
    </row>
  </sheetData>
  <mergeCells count="8">
    <mergeCell ref="A117:B117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  <ignoredErrors>
    <ignoredError sqref="E22:E23 E36 E24 E30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รายงานเผยแพร่ 3</vt:lpstr>
      <vt:lpstr>รายงาน 4</vt:lpstr>
      <vt:lpstr>'รายงาน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porlin_9@hotmail.com</cp:lastModifiedBy>
  <dcterms:created xsi:type="dcterms:W3CDTF">2015-09-23T02:48:25Z</dcterms:created>
  <dcterms:modified xsi:type="dcterms:W3CDTF">2020-05-05T17:12:18Z</dcterms:modified>
</cp:coreProperties>
</file>