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ข้อมูลนักศึกษา\2564\UOC 1-64\"/>
    </mc:Choice>
  </mc:AlternateContent>
  <xr:revisionPtr revIDLastSave="0" documentId="13_ncr:1_{EDA5295E-0344-4AFD-8A2F-A48E17666E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เผยแพร่ 3" sheetId="1" r:id="rId1"/>
    <sheet name="รายงาน 4" sheetId="2" r:id="rId2"/>
  </sheets>
  <definedNames>
    <definedName name="_xlnm.Print_Area" localSheetId="1">'รายงาน 4'!$A$1:$Q$117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2" l="1"/>
  <c r="G97" i="2"/>
  <c r="F97" i="2"/>
  <c r="F117" i="2"/>
  <c r="P93" i="2"/>
  <c r="O93" i="2"/>
  <c r="N93" i="2"/>
  <c r="K93" i="2"/>
  <c r="H91" i="2"/>
  <c r="K91" i="2"/>
  <c r="I97" i="2"/>
  <c r="Q93" i="2" l="1"/>
  <c r="N96" i="2" l="1"/>
  <c r="N95" i="2"/>
  <c r="N94" i="2"/>
  <c r="N92" i="2"/>
  <c r="N91" i="2"/>
  <c r="N90" i="2"/>
  <c r="N89" i="2"/>
  <c r="N88" i="2"/>
  <c r="N87" i="2"/>
  <c r="K88" i="2"/>
  <c r="K89" i="2"/>
  <c r="K90" i="2"/>
  <c r="K92" i="2"/>
  <c r="K94" i="2"/>
  <c r="K95" i="2"/>
  <c r="K96" i="2"/>
  <c r="K87" i="2"/>
  <c r="J97" i="2"/>
  <c r="L97" i="2"/>
  <c r="O97" i="2" s="1"/>
  <c r="M97" i="2"/>
  <c r="P96" i="2"/>
  <c r="O96" i="2"/>
  <c r="P95" i="2"/>
  <c r="O95" i="2"/>
  <c r="P94" i="2"/>
  <c r="O94" i="2"/>
  <c r="P92" i="2"/>
  <c r="O92" i="2"/>
  <c r="P91" i="2"/>
  <c r="O91" i="2"/>
  <c r="P90" i="2"/>
  <c r="O90" i="2"/>
  <c r="P89" i="2"/>
  <c r="O89" i="2"/>
  <c r="P88" i="2"/>
  <c r="O88" i="2"/>
  <c r="P87" i="2"/>
  <c r="O87" i="2"/>
  <c r="Q89" i="2" l="1"/>
  <c r="N97" i="2"/>
  <c r="Q94" i="2"/>
  <c r="Q88" i="2"/>
  <c r="K97" i="2"/>
  <c r="Q92" i="2"/>
  <c r="Q87" i="2"/>
  <c r="Q91" i="2"/>
  <c r="Q96" i="2"/>
  <c r="Q90" i="2"/>
  <c r="Q95" i="2"/>
  <c r="P97" i="2"/>
  <c r="Q97" i="2" s="1"/>
  <c r="P52" i="2"/>
  <c r="O52" i="2"/>
  <c r="E52" i="2"/>
  <c r="P45" i="2"/>
  <c r="O45" i="2"/>
  <c r="E45" i="2"/>
  <c r="N115" i="2"/>
  <c r="Q52" i="2" l="1"/>
  <c r="Q45" i="2"/>
  <c r="C85" i="2" l="1"/>
  <c r="O85" i="2" s="1"/>
  <c r="P83" i="2"/>
  <c r="O83" i="2"/>
  <c r="E83" i="2"/>
  <c r="P102" i="2"/>
  <c r="O102" i="2"/>
  <c r="E102" i="2"/>
  <c r="P110" i="2"/>
  <c r="O110" i="2"/>
  <c r="E110" i="2"/>
  <c r="C67" i="2"/>
  <c r="P64" i="2"/>
  <c r="O64" i="2"/>
  <c r="E64" i="2"/>
  <c r="P48" i="2"/>
  <c r="O48" i="2"/>
  <c r="E48" i="2"/>
  <c r="C55" i="2"/>
  <c r="D55" i="2"/>
  <c r="P14" i="2"/>
  <c r="O14" i="2"/>
  <c r="E14" i="2"/>
  <c r="Q110" i="2" l="1"/>
  <c r="Q83" i="2"/>
  <c r="Q14" i="2"/>
  <c r="Q102" i="2"/>
  <c r="Q64" i="2"/>
  <c r="Q48" i="2"/>
  <c r="J116" i="2"/>
  <c r="L116" i="2"/>
  <c r="M116" i="2"/>
  <c r="I116" i="2"/>
  <c r="P115" i="2"/>
  <c r="O115" i="2"/>
  <c r="K115" i="2"/>
  <c r="Q115" i="2" l="1"/>
  <c r="P104" i="2"/>
  <c r="O104" i="2"/>
  <c r="E104" i="2"/>
  <c r="P100" i="2"/>
  <c r="O100" i="2"/>
  <c r="E100" i="2"/>
  <c r="Q104" i="2" l="1"/>
  <c r="Q100" i="2"/>
  <c r="P116" i="2"/>
  <c r="O116" i="2"/>
  <c r="N116" i="2"/>
  <c r="K116" i="2"/>
  <c r="P63" i="2"/>
  <c r="O63" i="2"/>
  <c r="E63" i="2"/>
  <c r="C33" i="2"/>
  <c r="P31" i="2"/>
  <c r="O31" i="2"/>
  <c r="E31" i="2"/>
  <c r="Q116" i="2" l="1"/>
  <c r="Q31" i="2"/>
  <c r="Q63" i="2"/>
  <c r="C113" i="2" l="1"/>
  <c r="C106" i="2"/>
  <c r="C10" i="2"/>
  <c r="E55" i="2" l="1"/>
  <c r="P109" i="2"/>
  <c r="O109" i="2"/>
  <c r="E109" i="2"/>
  <c r="P36" i="2"/>
  <c r="O36" i="2"/>
  <c r="E36" i="2"/>
  <c r="C117" i="2"/>
  <c r="P28" i="2"/>
  <c r="O28" i="2"/>
  <c r="E28" i="2"/>
  <c r="Q109" i="2" l="1"/>
  <c r="Q36" i="2"/>
  <c r="Q28" i="2"/>
  <c r="E105" i="2"/>
  <c r="P103" i="2"/>
  <c r="O103" i="2"/>
  <c r="E103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60" i="2"/>
  <c r="E61" i="2"/>
  <c r="E62" i="2"/>
  <c r="E65" i="2"/>
  <c r="Q103" i="2" l="1"/>
  <c r="D113" i="2" l="1"/>
  <c r="O82" i="2" l="1"/>
  <c r="D85" i="2"/>
  <c r="P85" i="2" s="1"/>
  <c r="Q85" i="2" s="1"/>
  <c r="P105" i="2"/>
  <c r="O105" i="2"/>
  <c r="E66" i="2"/>
  <c r="P51" i="2"/>
  <c r="O51" i="2"/>
  <c r="E51" i="2"/>
  <c r="E43" i="2"/>
  <c r="P37" i="2"/>
  <c r="O37" i="2"/>
  <c r="E37" i="2"/>
  <c r="P35" i="2"/>
  <c r="O35" i="2"/>
  <c r="E35" i="2"/>
  <c r="D10" i="2"/>
  <c r="O10" i="2"/>
  <c r="D33" i="2"/>
  <c r="D106" i="2"/>
  <c r="G117" i="2"/>
  <c r="E18" i="2"/>
  <c r="E12" i="2"/>
  <c r="E13" i="2"/>
  <c r="E16" i="2"/>
  <c r="E17" i="2"/>
  <c r="E20" i="2"/>
  <c r="E21" i="2"/>
  <c r="E22" i="2"/>
  <c r="E23" i="2"/>
  <c r="E24" i="2"/>
  <c r="E26" i="2"/>
  <c r="E25" i="2"/>
  <c r="E27" i="2"/>
  <c r="E29" i="2"/>
  <c r="E30" i="2"/>
  <c r="E32" i="2"/>
  <c r="E38" i="2"/>
  <c r="E39" i="2"/>
  <c r="E40" i="2"/>
  <c r="E41" i="2"/>
  <c r="E42" i="2"/>
  <c r="E44" i="2"/>
  <c r="E46" i="2"/>
  <c r="E47" i="2"/>
  <c r="E49" i="2"/>
  <c r="E50" i="2"/>
  <c r="E54" i="2"/>
  <c r="E57" i="2"/>
  <c r="E58" i="2"/>
  <c r="E59" i="2"/>
  <c r="E69" i="2"/>
  <c r="E84" i="2"/>
  <c r="E99" i="2"/>
  <c r="E101" i="2"/>
  <c r="E108" i="2"/>
  <c r="E111" i="2"/>
  <c r="E112" i="2"/>
  <c r="E15" i="2"/>
  <c r="E8" i="2"/>
  <c r="E9" i="2"/>
  <c r="E85" i="2" l="1"/>
  <c r="Q105" i="2"/>
  <c r="D67" i="2"/>
  <c r="E67" i="2" s="1"/>
  <c r="E53" i="2"/>
  <c r="Q51" i="2"/>
  <c r="Q37" i="2"/>
  <c r="L117" i="2"/>
  <c r="Q35" i="2"/>
  <c r="M117" i="2"/>
  <c r="E7" i="2"/>
  <c r="E19" i="2"/>
  <c r="E33" i="2"/>
  <c r="E113" i="2"/>
  <c r="E10" i="2"/>
  <c r="E106" i="2"/>
  <c r="O33" i="2" l="1"/>
  <c r="I117" i="2"/>
  <c r="D117" i="2"/>
  <c r="J117" i="2"/>
  <c r="H117" i="2"/>
  <c r="N117" i="2"/>
  <c r="P113" i="2"/>
  <c r="O113" i="2"/>
  <c r="P112" i="2"/>
  <c r="O112" i="2"/>
  <c r="P111" i="2"/>
  <c r="O111" i="2"/>
  <c r="P108" i="2"/>
  <c r="O108" i="2"/>
  <c r="P106" i="2"/>
  <c r="O106" i="2"/>
  <c r="P101" i="2"/>
  <c r="O101" i="2"/>
  <c r="P99" i="2"/>
  <c r="O99" i="2"/>
  <c r="P84" i="2"/>
  <c r="O84" i="2"/>
  <c r="P82" i="2"/>
  <c r="P81" i="2"/>
  <c r="O81" i="2"/>
  <c r="P80" i="2"/>
  <c r="O80" i="2"/>
  <c r="P79" i="2"/>
  <c r="O79" i="2"/>
  <c r="P74" i="2"/>
  <c r="O74" i="2"/>
  <c r="P72" i="2"/>
  <c r="O72" i="2"/>
  <c r="P71" i="2"/>
  <c r="O71" i="2"/>
  <c r="P70" i="2"/>
  <c r="O70" i="2"/>
  <c r="P69" i="2"/>
  <c r="O69" i="2"/>
  <c r="P78" i="2"/>
  <c r="O78" i="2"/>
  <c r="P77" i="2"/>
  <c r="O77" i="2"/>
  <c r="P76" i="2"/>
  <c r="O76" i="2"/>
  <c r="P75" i="2"/>
  <c r="O75" i="2"/>
  <c r="P73" i="2"/>
  <c r="O73" i="2"/>
  <c r="P67" i="2"/>
  <c r="O67" i="2"/>
  <c r="P65" i="2"/>
  <c r="O65" i="2"/>
  <c r="P62" i="2"/>
  <c r="O62" i="2"/>
  <c r="P60" i="2"/>
  <c r="O60" i="2"/>
  <c r="P59" i="2"/>
  <c r="O59" i="2"/>
  <c r="P58" i="2"/>
  <c r="O58" i="2"/>
  <c r="P57" i="2"/>
  <c r="O57" i="2"/>
  <c r="P61" i="2"/>
  <c r="O61" i="2"/>
  <c r="P66" i="2"/>
  <c r="O66" i="2"/>
  <c r="P55" i="2"/>
  <c r="O55" i="2"/>
  <c r="P54" i="2"/>
  <c r="O54" i="2"/>
  <c r="P53" i="2"/>
  <c r="O53" i="2"/>
  <c r="P50" i="2"/>
  <c r="O50" i="2"/>
  <c r="P49" i="2"/>
  <c r="O49" i="2"/>
  <c r="P47" i="2"/>
  <c r="O47" i="2"/>
  <c r="P46" i="2"/>
  <c r="O46" i="2"/>
  <c r="P44" i="2"/>
  <c r="O44" i="2"/>
  <c r="P42" i="2"/>
  <c r="O42" i="2"/>
  <c r="P41" i="2"/>
  <c r="O41" i="2"/>
  <c r="P43" i="2"/>
  <c r="O43" i="2"/>
  <c r="P40" i="2"/>
  <c r="O40" i="2"/>
  <c r="P39" i="2"/>
  <c r="O39" i="2"/>
  <c r="P38" i="2"/>
  <c r="O38" i="2"/>
  <c r="P33" i="2"/>
  <c r="P32" i="2"/>
  <c r="O32" i="2"/>
  <c r="P30" i="2"/>
  <c r="O30" i="2"/>
  <c r="P29" i="2"/>
  <c r="O29" i="2"/>
  <c r="P27" i="2"/>
  <c r="O27" i="2"/>
  <c r="P25" i="2"/>
  <c r="O25" i="2"/>
  <c r="P26" i="2"/>
  <c r="O26" i="2"/>
  <c r="P24" i="2"/>
  <c r="O24" i="2"/>
  <c r="P23" i="2"/>
  <c r="O23" i="2"/>
  <c r="P22" i="2"/>
  <c r="O22" i="2"/>
  <c r="P21" i="2"/>
  <c r="O21" i="2"/>
  <c r="P20" i="2"/>
  <c r="O20" i="2"/>
  <c r="P19" i="2"/>
  <c r="O19" i="2"/>
  <c r="P17" i="2"/>
  <c r="O17" i="2"/>
  <c r="P16" i="2"/>
  <c r="O16" i="2"/>
  <c r="P13" i="2"/>
  <c r="O13" i="2"/>
  <c r="P12" i="2"/>
  <c r="O12" i="2"/>
  <c r="P18" i="2"/>
  <c r="O18" i="2"/>
  <c r="P15" i="2"/>
  <c r="O15" i="2"/>
  <c r="P10" i="2"/>
  <c r="Q10" i="2" s="1"/>
  <c r="P9" i="2"/>
  <c r="O9" i="2"/>
  <c r="P8" i="2"/>
  <c r="O8" i="2"/>
  <c r="P7" i="2"/>
  <c r="O7" i="2"/>
  <c r="P117" i="2" l="1"/>
  <c r="K117" i="2"/>
  <c r="O117" i="2"/>
  <c r="E117" i="2"/>
  <c r="Q19" i="2"/>
  <c r="Q22" i="2"/>
  <c r="Q23" i="2"/>
  <c r="Q25" i="2"/>
  <c r="Q27" i="2"/>
  <c r="Q26" i="2"/>
  <c r="Q46" i="2"/>
  <c r="Q24" i="2"/>
  <c r="Q77" i="2"/>
  <c r="Q80" i="2"/>
  <c r="Q78" i="2"/>
  <c r="Q69" i="2"/>
  <c r="Q79" i="2"/>
  <c r="Q81" i="2"/>
  <c r="Q82" i="2"/>
  <c r="Q84" i="2"/>
  <c r="Q20" i="2"/>
  <c r="Q18" i="2"/>
  <c r="Q16" i="2"/>
  <c r="Q15" i="2"/>
  <c r="Q13" i="2"/>
  <c r="Q12" i="2"/>
  <c r="Q29" i="2"/>
  <c r="Q32" i="2"/>
  <c r="Q38" i="2"/>
  <c r="Q39" i="2"/>
  <c r="Q40" i="2"/>
  <c r="Q41" i="2"/>
  <c r="Q44" i="2"/>
  <c r="Q47" i="2"/>
  <c r="Q49" i="2"/>
  <c r="Q54" i="2"/>
  <c r="Q62" i="2"/>
  <c r="Q65" i="2"/>
  <c r="Q73" i="2"/>
  <c r="Q76" i="2"/>
  <c r="Q74" i="2"/>
  <c r="Q50" i="2"/>
  <c r="Q53" i="2"/>
  <c r="Q66" i="2"/>
  <c r="Q57" i="2"/>
  <c r="Q59" i="2"/>
  <c r="Q60" i="2"/>
  <c r="Q67" i="2"/>
  <c r="Q75" i="2"/>
  <c r="Q99" i="2"/>
  <c r="Q101" i="2"/>
  <c r="Q112" i="2"/>
  <c r="Q70" i="2"/>
  <c r="Q72" i="2"/>
  <c r="Q17" i="2"/>
  <c r="Q21" i="2"/>
  <c r="Q30" i="2"/>
  <c r="Q43" i="2"/>
  <c r="Q42" i="2"/>
  <c r="Q61" i="2"/>
  <c r="Q58" i="2"/>
  <c r="Q71" i="2"/>
  <c r="Q108" i="2"/>
  <c r="Q111" i="2"/>
  <c r="Q9" i="2"/>
  <c r="Q7" i="2"/>
  <c r="Q8" i="2"/>
  <c r="Q113" i="2"/>
  <c r="Q106" i="2"/>
  <c r="Q55" i="2"/>
  <c r="Q33" i="2"/>
  <c r="Q117" i="2" l="1"/>
</calcChain>
</file>

<file path=xl/sharedStrings.xml><?xml version="1.0" encoding="utf-8"?>
<sst xmlns="http://schemas.openxmlformats.org/spreadsheetml/2006/main" count="178" uniqueCount="130">
  <si>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</si>
  <si>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</si>
  <si>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</si>
  <si>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</si>
  <si>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</si>
  <si>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</si>
  <si>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</si>
  <si>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</si>
  <si>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</si>
  <si>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</si>
  <si>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</si>
  <si>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</si>
  <si>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</si>
  <si>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</si>
  <si>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</si>
  <si>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</si>
  <si>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</si>
  <si>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</si>
  <si>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</si>
  <si>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</si>
  <si>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</si>
  <si>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</si>
  <si>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</si>
  <si>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</si>
  <si>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</si>
  <si>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</si>
  <si>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</si>
  <si>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</si>
  <si>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</si>
  <si>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</si>
  <si>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</si>
  <si>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</si>
  <si>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</si>
  <si>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</si>
  <si>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</si>
  <si>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</si>
  <si>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</si>
  <si>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</si>
  <si>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</si>
  <si>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</si>
  <si>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</si>
  <si>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คณิตศาสตร์</t>
  </si>
  <si>
    <t>คอมพิวเตอร์ศึกษา</t>
  </si>
  <si>
    <t>จิตวิทยา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</si>
  <si>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</si>
  <si>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</si>
  <si>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</si>
  <si>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</si>
  <si>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</si>
  <si>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</si>
  <si>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</si>
  <si>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</si>
  <si>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</si>
  <si>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</si>
  <si>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</si>
  <si>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</si>
  <si>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</si>
  <si>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</si>
  <si>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ดุริยางค์สากล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</si>
  <si>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</si>
  <si>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</si>
  <si>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</si>
  <si>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</si>
  <si>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</si>
  <si>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</si>
  <si>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</si>
  <si>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</si>
  <si>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</si>
  <si>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ออกแบบประยุกต์ศิลป์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</si>
  <si>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</si>
  <si>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</si>
  <si>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</si>
  <si>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</si>
  <si>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</si>
  <si>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</si>
  <si>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</si>
  <si>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</si>
  <si>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</si>
  <si>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</si>
  <si>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</si>
  <si>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</si>
  <si>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</si>
  <si>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</si>
  <si>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</si>
  <si>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</si>
  <si>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</si>
  <si>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</si>
  <si>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</si>
  <si>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</si>
  <si>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</si>
  <si>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สถิติประยุกต์</t>
  </si>
  <si>
    <t>สาธารณสุขศาสตร์</t>
  </si>
  <si>
    <t>คณะวิทยาศาสตร์และเทคโนโลยี Total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</si>
  <si>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</si>
  <si>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</si>
  <si>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</si>
  <si>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</si>
  <si>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</si>
  <si>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</si>
  <si>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</si>
  <si>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สถาบันพัฒนาเศรษฐกิจและเทคโนโลยีชุมชนแห่งเอเชีย Total</t>
  </si>
  <si>
    <t>ดนตรีสากล</t>
  </si>
  <si>
    <t>ศิลปะและการออกแบบ</t>
  </si>
  <si>
    <t>วิทยาศาสตร์และเทคโนโลยีสิ่งแวดล้อม</t>
  </si>
  <si>
    <t>พลังงานชุมชนและสิ่งแวดล้อม</t>
  </si>
  <si>
    <t>เทคโนโลยีสารสนเทศและการสื่อสาร</t>
  </si>
  <si>
    <t>วิทยาศาสตร์ทั่วไป</t>
  </si>
  <si>
    <t>การท่องเที่ยว</t>
  </si>
  <si>
    <t>การจัดการธุรกิจการบิน</t>
  </si>
  <si>
    <t>ภาษาอังกฤษศึกษา</t>
  </si>
  <si>
    <t>อุตสาหกรรมศิลป์</t>
  </si>
  <si>
    <t>การจัดการธุรกิจนานาชาติ</t>
  </si>
  <si>
    <t>สาธารณสุขชุมชน</t>
  </si>
  <si>
    <t>การบริหารจัดการ</t>
  </si>
  <si>
    <t>เทคโนโลยี</t>
  </si>
  <si>
    <t>เกษตร</t>
  </si>
  <si>
    <t>การจัดการการค้าชายแดน</t>
  </si>
  <si>
    <t>ศาสตร์เพื่อการพัฒนาท้องถิ่นที่ยั่งยืน</t>
  </si>
  <si>
    <t>การศึกษาพิเศษ</t>
  </si>
  <si>
    <t>เศรษฐศาสตร์ดิจิทัล</t>
  </si>
  <si>
    <t>ภาษาไทยเพื่อการสื่อสารทางธุรกิจ</t>
  </si>
  <si>
    <t>ภาษาอังกฤษเพื่อการสื่อสาร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</si>
  <si>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</si>
  <si>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</si>
  <si>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</si>
  <si>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</si>
  <si>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</si>
  <si>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</si>
  <si>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และกลุ่มสาขาวิชา ภาคการศึกษา 1-2564</t>
  </si>
  <si>
    <t xml:space="preserve">รายงานจำนวนนักศึกษาทั้งหมด (เฉพาะที่มีสถานะเป็นนักศึกษา) ภาคการศึกษา 1-2564 จำแนกตามคณะ สาขาวิชา ระดับการศึกษา และเพศ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</si>
</sst>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188" fontId="7" fillId="0" borderId="0" xfId="4" applyNumberFormat="1" applyFont="1"/>
    <xf numFmtId="188" fontId="3" fillId="0" borderId="0" xfId="4" applyNumberFormat="1" applyFont="1"/>
    <xf numFmtId="0" fontId="17" fillId="0" borderId="0" xfId="3" applyFont="1"/>
    <xf numFmtId="41" fontId="17" fillId="0" borderId="0" xfId="3" applyNumberFormat="1" applyFont="1"/>
    <xf numFmtId="0" fontId="14" fillId="0" borderId="12" xfId="0" applyFont="1" applyBorder="1"/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</cellXfs>
  <cellStyles count="5">
    <cellStyle name="Normal 2" xfId="3" xr:uid="{00000000-0005-0000-0000-000002000000}"/>
    <cellStyle name="Normal 2 2" xfId="2" xr:uid="{00000000-0005-0000-0000-000003000000}"/>
    <cellStyle name="Normal 3" xfId="4" xr:uid="{00000000-0005-0000-0000-000004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25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" defaultRowHeight="15" x14ac:dyDescent="0.2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10" width="12.125" style="3" customWidth="1"/>
    <col min="11" max="11" width="10.875" style="3" customWidth="1"/>
    <col min="12" max="12" width="9.5" style="3" customWidth="1"/>
    <col min="13" max="16384" width="9" style="3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42" t="s">
        <v>1</v>
      </c>
      <c r="L1" s="42"/>
    </row>
    <row r="2" spans="1:12" ht="21" x14ac:dyDescent="0.35">
      <c r="A2" s="1" t="s">
        <v>128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</row>
    <row r="3" spans="1:12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5.5" customHeight="1" x14ac:dyDescent="0.25">
      <c r="A4" s="43" t="s">
        <v>2</v>
      </c>
      <c r="B4" s="43"/>
      <c r="C4" s="44" t="s">
        <v>3</v>
      </c>
      <c r="D4" s="45"/>
      <c r="E4" s="45"/>
      <c r="F4" s="45"/>
      <c r="G4" s="45"/>
      <c r="H4" s="45"/>
      <c r="I4" s="45"/>
      <c r="J4" s="45"/>
      <c r="K4" s="45"/>
      <c r="L4" s="46"/>
    </row>
    <row r="5" spans="1:12" ht="37.5" x14ac:dyDescent="0.25">
      <c r="A5" s="43"/>
      <c r="B5" s="43"/>
      <c r="C5" s="6" t="s">
        <v>4</v>
      </c>
      <c r="D5" s="6" t="s">
        <v>5</v>
      </c>
      <c r="E5" s="6" t="s">
        <v>6</v>
      </c>
      <c r="F5" s="6" t="s">
        <v>113</v>
      </c>
      <c r="G5" s="6" t="s">
        <v>7</v>
      </c>
      <c r="H5" s="6" t="s">
        <v>114</v>
      </c>
      <c r="I5" s="6" t="s">
        <v>8</v>
      </c>
      <c r="J5" s="6" t="s">
        <v>115</v>
      </c>
      <c r="K5" s="6" t="s">
        <v>10</v>
      </c>
      <c r="L5" s="6" t="s">
        <v>11</v>
      </c>
    </row>
    <row r="6" spans="1:12" ht="19.5" x14ac:dyDescent="0.3">
      <c r="A6" s="41" t="s">
        <v>12</v>
      </c>
      <c r="B6" s="7" t="s">
        <v>13</v>
      </c>
      <c r="C6" s="8">
        <v>46</v>
      </c>
      <c r="D6" s="8">
        <v>2</v>
      </c>
      <c r="E6" s="8">
        <v>13</v>
      </c>
      <c r="F6" s="8">
        <v>0</v>
      </c>
      <c r="G6" s="8">
        <v>6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19.5" x14ac:dyDescent="0.3">
      <c r="A7" s="41"/>
      <c r="B7" s="9" t="s">
        <v>14</v>
      </c>
      <c r="C7" s="12">
        <v>2107</v>
      </c>
      <c r="D7" s="12">
        <v>1036</v>
      </c>
      <c r="E7" s="12">
        <v>607</v>
      </c>
      <c r="F7" s="12">
        <v>0</v>
      </c>
      <c r="G7" s="12">
        <v>902</v>
      </c>
      <c r="H7" s="12">
        <v>0</v>
      </c>
      <c r="I7" s="12">
        <v>0</v>
      </c>
      <c r="J7" s="12">
        <v>141</v>
      </c>
      <c r="K7" s="12">
        <v>0</v>
      </c>
      <c r="L7" s="12">
        <v>0</v>
      </c>
    </row>
    <row r="8" spans="1:12" ht="19.5" x14ac:dyDescent="0.3">
      <c r="A8" s="47" t="s">
        <v>15</v>
      </c>
      <c r="B8" s="10" t="s">
        <v>13</v>
      </c>
      <c r="C8" s="11">
        <v>8</v>
      </c>
      <c r="D8" s="11">
        <v>0</v>
      </c>
      <c r="E8" s="11">
        <v>0</v>
      </c>
      <c r="F8" s="11">
        <v>0</v>
      </c>
      <c r="G8" s="11">
        <v>80</v>
      </c>
      <c r="H8" s="11">
        <v>32</v>
      </c>
      <c r="I8" s="11">
        <v>24</v>
      </c>
      <c r="J8" s="11">
        <v>0</v>
      </c>
      <c r="K8" s="11">
        <v>14</v>
      </c>
      <c r="L8" s="11">
        <v>0</v>
      </c>
    </row>
    <row r="9" spans="1:12" ht="19.5" x14ac:dyDescent="0.3">
      <c r="A9" s="48"/>
      <c r="B9" s="9" t="s">
        <v>14</v>
      </c>
      <c r="C9" s="12">
        <v>0</v>
      </c>
      <c r="D9" s="12">
        <v>57</v>
      </c>
      <c r="E9" s="12">
        <v>0</v>
      </c>
      <c r="F9" s="12">
        <v>0</v>
      </c>
      <c r="G9" s="12">
        <v>223</v>
      </c>
      <c r="H9" s="12">
        <v>448</v>
      </c>
      <c r="I9" s="12">
        <v>334</v>
      </c>
      <c r="J9" s="12">
        <v>0</v>
      </c>
      <c r="K9" s="12">
        <v>295</v>
      </c>
      <c r="L9" s="12">
        <v>379</v>
      </c>
    </row>
    <row r="10" spans="1:12" ht="19.5" x14ac:dyDescent="0.3">
      <c r="A10" s="41" t="s">
        <v>16</v>
      </c>
      <c r="B10" s="10" t="s">
        <v>13</v>
      </c>
      <c r="C10" s="11">
        <v>3</v>
      </c>
      <c r="D10" s="11">
        <v>116</v>
      </c>
      <c r="E10" s="11">
        <v>32</v>
      </c>
      <c r="F10" s="11">
        <v>9</v>
      </c>
      <c r="G10" s="11">
        <v>6</v>
      </c>
      <c r="H10" s="11">
        <v>0</v>
      </c>
      <c r="I10" s="11">
        <v>0</v>
      </c>
      <c r="J10" s="11">
        <v>0</v>
      </c>
      <c r="K10" s="11">
        <v>0</v>
      </c>
      <c r="L10" s="11">
        <v>7</v>
      </c>
    </row>
    <row r="11" spans="1:12" ht="19.5" x14ac:dyDescent="0.3">
      <c r="A11" s="41"/>
      <c r="B11" s="9" t="s">
        <v>14</v>
      </c>
      <c r="C11" s="12">
        <v>0</v>
      </c>
      <c r="D11" s="12">
        <v>2319</v>
      </c>
      <c r="E11" s="12">
        <v>556</v>
      </c>
      <c r="F11" s="12">
        <v>1058</v>
      </c>
      <c r="G11" s="12">
        <v>75</v>
      </c>
      <c r="H11" s="12">
        <v>0</v>
      </c>
      <c r="I11" s="12">
        <v>0</v>
      </c>
      <c r="J11" s="12">
        <v>0</v>
      </c>
      <c r="K11" s="12">
        <v>0</v>
      </c>
      <c r="L11" s="12">
        <v>649</v>
      </c>
    </row>
    <row r="12" spans="1:12" ht="19.5" x14ac:dyDescent="0.3">
      <c r="A12" s="41" t="s">
        <v>17</v>
      </c>
      <c r="B12" s="10" t="s">
        <v>13</v>
      </c>
      <c r="C12" s="11">
        <v>0</v>
      </c>
      <c r="D12" s="11">
        <v>0</v>
      </c>
      <c r="E12" s="11">
        <v>0</v>
      </c>
      <c r="F12" s="11">
        <v>68</v>
      </c>
      <c r="G12" s="11">
        <v>0</v>
      </c>
      <c r="H12" s="11">
        <v>9</v>
      </c>
      <c r="I12" s="11">
        <v>0</v>
      </c>
      <c r="J12" s="11">
        <v>0</v>
      </c>
      <c r="K12" s="11">
        <v>0</v>
      </c>
      <c r="L12" s="11">
        <v>5</v>
      </c>
    </row>
    <row r="13" spans="1:12" ht="19.5" x14ac:dyDescent="0.3">
      <c r="A13" s="41"/>
      <c r="B13" s="9" t="s">
        <v>14</v>
      </c>
      <c r="C13" s="12">
        <v>0</v>
      </c>
      <c r="D13" s="12">
        <v>700</v>
      </c>
      <c r="E13" s="12">
        <v>71</v>
      </c>
      <c r="F13" s="12">
        <v>4236</v>
      </c>
      <c r="G13" s="12">
        <v>0</v>
      </c>
      <c r="H13" s="12">
        <v>282</v>
      </c>
      <c r="I13" s="12">
        <v>0</v>
      </c>
      <c r="J13" s="12">
        <v>0</v>
      </c>
      <c r="K13" s="12">
        <v>0</v>
      </c>
      <c r="L13" s="12">
        <v>0</v>
      </c>
    </row>
    <row r="14" spans="1:12" ht="19.5" x14ac:dyDescent="0.3">
      <c r="A14" s="41" t="s">
        <v>18</v>
      </c>
      <c r="B14" s="10" t="s">
        <v>13</v>
      </c>
      <c r="C14" s="11">
        <v>1</v>
      </c>
      <c r="D14" s="11">
        <v>0</v>
      </c>
      <c r="E14" s="11">
        <v>0</v>
      </c>
      <c r="F14" s="11">
        <v>0</v>
      </c>
      <c r="G14" s="11">
        <v>6</v>
      </c>
      <c r="H14" s="11">
        <v>0</v>
      </c>
      <c r="I14" s="11">
        <v>8</v>
      </c>
      <c r="J14" s="11">
        <v>11</v>
      </c>
      <c r="K14" s="11">
        <v>0</v>
      </c>
      <c r="L14" s="11">
        <v>0</v>
      </c>
    </row>
    <row r="15" spans="1:12" ht="19.5" x14ac:dyDescent="0.3">
      <c r="A15" s="41"/>
      <c r="B15" s="9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40</v>
      </c>
      <c r="J15" s="12">
        <v>111</v>
      </c>
      <c r="K15" s="12">
        <v>0</v>
      </c>
      <c r="L15" s="12">
        <v>0</v>
      </c>
    </row>
    <row r="16" spans="1:12" ht="19.5" x14ac:dyDescent="0.3">
      <c r="A16" s="41" t="s">
        <v>19</v>
      </c>
      <c r="B16" s="10" t="s">
        <v>13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9.5" x14ac:dyDescent="0.3">
      <c r="A17" s="41"/>
      <c r="B17" s="9" t="s">
        <v>14</v>
      </c>
      <c r="C17" s="12">
        <v>482</v>
      </c>
      <c r="D17" s="12">
        <v>16</v>
      </c>
      <c r="E17" s="12">
        <v>44</v>
      </c>
      <c r="F17" s="12">
        <v>128</v>
      </c>
      <c r="G17" s="12">
        <v>0</v>
      </c>
      <c r="H17" s="12">
        <v>0</v>
      </c>
      <c r="I17" s="12">
        <v>0</v>
      </c>
      <c r="J17" s="12">
        <v>8</v>
      </c>
      <c r="K17" s="12">
        <v>18</v>
      </c>
      <c r="L17" s="12">
        <v>0</v>
      </c>
    </row>
    <row r="18" spans="1:12" ht="19.5" x14ac:dyDescent="0.3">
      <c r="A18" s="41" t="s">
        <v>20</v>
      </c>
      <c r="B18" s="10" t="s">
        <v>13</v>
      </c>
      <c r="C18" s="11">
        <v>0</v>
      </c>
      <c r="D18" s="11">
        <v>19</v>
      </c>
      <c r="E18" s="11">
        <v>0</v>
      </c>
      <c r="F18" s="11">
        <v>12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9.5" x14ac:dyDescent="0.3">
      <c r="A19" s="41"/>
      <c r="B19" s="9" t="s">
        <v>14</v>
      </c>
      <c r="C19" s="12">
        <v>0</v>
      </c>
      <c r="D19" s="12">
        <v>712</v>
      </c>
      <c r="E19" s="12">
        <v>0</v>
      </c>
      <c r="F19" s="12">
        <v>83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174</v>
      </c>
    </row>
    <row r="20" spans="1:12" ht="19.5" x14ac:dyDescent="0.3">
      <c r="A20" s="49" t="s">
        <v>21</v>
      </c>
      <c r="B20" s="10" t="s">
        <v>13</v>
      </c>
      <c r="C20" s="11">
        <v>15</v>
      </c>
      <c r="D20" s="11">
        <v>5</v>
      </c>
      <c r="E20" s="11">
        <v>1</v>
      </c>
      <c r="F20" s="11">
        <v>6</v>
      </c>
      <c r="G20" s="11">
        <v>0</v>
      </c>
      <c r="H20" s="11">
        <v>4</v>
      </c>
      <c r="I20" s="11">
        <v>0</v>
      </c>
      <c r="J20" s="11">
        <v>0</v>
      </c>
      <c r="K20" s="11">
        <v>5</v>
      </c>
      <c r="L20" s="11">
        <v>6</v>
      </c>
    </row>
    <row r="21" spans="1:12" ht="19.5" x14ac:dyDescent="0.3">
      <c r="A21" s="41"/>
      <c r="B21" s="9" t="s">
        <v>14</v>
      </c>
      <c r="C21" s="12">
        <v>206</v>
      </c>
      <c r="D21" s="12">
        <v>44</v>
      </c>
      <c r="E21" s="12">
        <v>0</v>
      </c>
      <c r="F21" s="12">
        <v>26</v>
      </c>
      <c r="G21" s="12">
        <v>0</v>
      </c>
      <c r="H21" s="12">
        <v>33</v>
      </c>
      <c r="I21" s="12">
        <v>0</v>
      </c>
      <c r="J21" s="12">
        <v>0</v>
      </c>
      <c r="K21" s="12">
        <v>22</v>
      </c>
      <c r="L21" s="12">
        <v>9</v>
      </c>
    </row>
    <row r="22" spans="1:12" ht="19.5" x14ac:dyDescent="0.3">
      <c r="A22" s="49" t="s">
        <v>22</v>
      </c>
      <c r="B22" s="10" t="s">
        <v>13</v>
      </c>
      <c r="C22" s="11">
        <v>0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</row>
    <row r="23" spans="1:12" ht="19.5" x14ac:dyDescent="0.3">
      <c r="A23" s="41"/>
      <c r="B23" s="9" t="s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21</v>
      </c>
      <c r="J23" s="12">
        <v>0</v>
      </c>
      <c r="K23" s="12">
        <v>0</v>
      </c>
      <c r="L23" s="12">
        <v>0</v>
      </c>
    </row>
    <row r="25" spans="1:12" s="38" customFormat="1" ht="19.5" x14ac:dyDescent="0.3"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K1:L1"/>
    <mergeCell ref="A4:B5"/>
    <mergeCell ref="C4:L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7"/>
  <sheetViews>
    <sheetView tabSelected="1" zoomScaleNormal="100" zoomScaleSheetLayoutView="100" workbookViewId="0">
      <selection activeCell="A2" sqref="A2"/>
    </sheetView>
  </sheetViews>
  <sheetFormatPr defaultColWidth="8.875" defaultRowHeight="21" x14ac:dyDescent="0.35"/>
  <cols>
    <col min="1" max="1" width="5.5" style="35" customWidth="1"/>
    <col min="2" max="2" width="38.375" style="35" customWidth="1"/>
    <col min="3" max="8" width="10.25" style="35" customWidth="1"/>
    <col min="9" max="9" width="10.125" style="35" customWidth="1"/>
    <col min="10" max="17" width="10.25" style="35" customWidth="1"/>
    <col min="18" max="18" width="6.125" style="35" customWidth="1"/>
    <col min="19" max="19" width="6.5" style="35" customWidth="1"/>
    <col min="20" max="16384" width="8.875" style="35"/>
  </cols>
  <sheetData>
    <row r="1" spans="1:19" s="15" customFormat="1" ht="23.25" x14ac:dyDescent="0.35">
      <c r="A1" s="13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6"/>
    </row>
    <row r="2" spans="1:19" s="15" customForma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23</v>
      </c>
    </row>
    <row r="3" spans="1:19" s="15" customFormat="1" x14ac:dyDescent="0.35">
      <c r="A3" s="52" t="s">
        <v>24</v>
      </c>
      <c r="B3" s="52"/>
      <c r="C3" s="53" t="s">
        <v>25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2" t="s">
        <v>26</v>
      </c>
      <c r="P3" s="52"/>
      <c r="Q3" s="52"/>
    </row>
    <row r="4" spans="1:19" s="15" customFormat="1" x14ac:dyDescent="0.35">
      <c r="A4" s="52"/>
      <c r="B4" s="52"/>
      <c r="C4" s="53" t="s">
        <v>27</v>
      </c>
      <c r="D4" s="53"/>
      <c r="E4" s="53"/>
      <c r="F4" s="53" t="s">
        <v>28</v>
      </c>
      <c r="G4" s="53"/>
      <c r="H4" s="53"/>
      <c r="I4" s="53" t="s">
        <v>29</v>
      </c>
      <c r="J4" s="53"/>
      <c r="K4" s="53"/>
      <c r="L4" s="53" t="s">
        <v>30</v>
      </c>
      <c r="M4" s="53"/>
      <c r="N4" s="53"/>
      <c r="O4" s="52"/>
      <c r="P4" s="52"/>
      <c r="Q4" s="52"/>
    </row>
    <row r="5" spans="1:19" s="15" customFormat="1" x14ac:dyDescent="0.35">
      <c r="A5" s="52"/>
      <c r="B5" s="52"/>
      <c r="C5" s="18" t="s">
        <v>31</v>
      </c>
      <c r="D5" s="18" t="s">
        <v>32</v>
      </c>
      <c r="E5" s="18" t="s">
        <v>33</v>
      </c>
      <c r="F5" s="18" t="s">
        <v>31</v>
      </c>
      <c r="G5" s="18" t="s">
        <v>32</v>
      </c>
      <c r="H5" s="18" t="s">
        <v>33</v>
      </c>
      <c r="I5" s="18" t="s">
        <v>31</v>
      </c>
      <c r="J5" s="18" t="s">
        <v>32</v>
      </c>
      <c r="K5" s="18" t="s">
        <v>33</v>
      </c>
      <c r="L5" s="18" t="s">
        <v>31</v>
      </c>
      <c r="M5" s="18" t="s">
        <v>32</v>
      </c>
      <c r="N5" s="18" t="s">
        <v>33</v>
      </c>
      <c r="O5" s="18" t="s">
        <v>31</v>
      </c>
      <c r="P5" s="18" t="s">
        <v>32</v>
      </c>
      <c r="Q5" s="18" t="s">
        <v>33</v>
      </c>
    </row>
    <row r="6" spans="1:19" s="14" customFormat="1" x14ac:dyDescent="0.35">
      <c r="A6" s="19" t="s">
        <v>18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9" s="17" customFormat="1" ht="18.75" x14ac:dyDescent="0.3">
      <c r="A7" s="22"/>
      <c r="B7" s="23" t="s">
        <v>9</v>
      </c>
      <c r="C7" s="24">
        <v>38</v>
      </c>
      <c r="D7" s="24">
        <v>32</v>
      </c>
      <c r="E7" s="24">
        <f>SUM(C7:D7)</f>
        <v>70</v>
      </c>
      <c r="F7" s="24"/>
      <c r="G7" s="24"/>
      <c r="H7" s="24"/>
      <c r="I7" s="24"/>
      <c r="J7" s="24"/>
      <c r="K7" s="24"/>
      <c r="L7" s="24"/>
      <c r="M7" s="24"/>
      <c r="N7" s="24"/>
      <c r="O7" s="24">
        <f>C7+F7+I7+L7</f>
        <v>38</v>
      </c>
      <c r="P7" s="24">
        <f>D7+G7+J7+M7</f>
        <v>32</v>
      </c>
      <c r="Q7" s="24">
        <f>O7+P7</f>
        <v>70</v>
      </c>
      <c r="S7" s="36"/>
    </row>
    <row r="8" spans="1:19" s="17" customFormat="1" ht="18.75" x14ac:dyDescent="0.3">
      <c r="A8" s="22"/>
      <c r="B8" s="23" t="s">
        <v>34</v>
      </c>
      <c r="C8" s="24">
        <v>8</v>
      </c>
      <c r="D8" s="24">
        <v>32</v>
      </c>
      <c r="E8" s="24">
        <f t="shared" ref="E8:E62" si="0">SUM(C8:D8)</f>
        <v>40</v>
      </c>
      <c r="F8" s="24"/>
      <c r="G8" s="24"/>
      <c r="H8" s="24"/>
      <c r="I8" s="24"/>
      <c r="J8" s="24"/>
      <c r="K8" s="24"/>
      <c r="L8" s="24"/>
      <c r="M8" s="24"/>
      <c r="N8" s="24"/>
      <c r="O8" s="24">
        <f t="shared" ref="O8:P62" si="1">C8+F8+I8+L8</f>
        <v>8</v>
      </c>
      <c r="P8" s="24">
        <f t="shared" si="1"/>
        <v>32</v>
      </c>
      <c r="Q8" s="24">
        <f t="shared" ref="Q8:Q62" si="2">O8+P8</f>
        <v>40</v>
      </c>
    </row>
    <row r="9" spans="1:19" s="17" customFormat="1" ht="18.75" x14ac:dyDescent="0.3">
      <c r="A9" s="22"/>
      <c r="B9" s="23" t="s">
        <v>35</v>
      </c>
      <c r="C9" s="24">
        <v>12</v>
      </c>
      <c r="D9" s="24">
        <v>29</v>
      </c>
      <c r="E9" s="24">
        <f t="shared" si="0"/>
        <v>41</v>
      </c>
      <c r="F9" s="24"/>
      <c r="G9" s="24"/>
      <c r="H9" s="24"/>
      <c r="I9" s="24"/>
      <c r="J9" s="24"/>
      <c r="K9" s="24"/>
      <c r="L9" s="24"/>
      <c r="M9" s="24"/>
      <c r="N9" s="24"/>
      <c r="O9" s="24">
        <f t="shared" si="1"/>
        <v>12</v>
      </c>
      <c r="P9" s="24">
        <f t="shared" si="1"/>
        <v>29</v>
      </c>
      <c r="Q9" s="24">
        <f t="shared" si="2"/>
        <v>41</v>
      </c>
    </row>
    <row r="10" spans="1:19" s="14" customFormat="1" x14ac:dyDescent="0.35">
      <c r="A10" s="25" t="s">
        <v>36</v>
      </c>
      <c r="B10" s="26"/>
      <c r="C10" s="27">
        <f>SUM(C7:C9)</f>
        <v>58</v>
      </c>
      <c r="D10" s="27">
        <f>SUM(D7:D9)</f>
        <v>93</v>
      </c>
      <c r="E10" s="27">
        <f>SUM(C10:D10)</f>
        <v>151</v>
      </c>
      <c r="F10" s="27"/>
      <c r="G10" s="27"/>
      <c r="H10" s="27"/>
      <c r="I10" s="27"/>
      <c r="J10" s="27"/>
      <c r="K10" s="27"/>
      <c r="L10" s="27"/>
      <c r="M10" s="27"/>
      <c r="N10" s="27"/>
      <c r="O10" s="27">
        <f>C10+F10+I10+L10</f>
        <v>58</v>
      </c>
      <c r="P10" s="27">
        <f t="shared" si="1"/>
        <v>93</v>
      </c>
      <c r="Q10" s="27">
        <f t="shared" si="2"/>
        <v>151</v>
      </c>
    </row>
    <row r="11" spans="1:19" s="14" customFormat="1" x14ac:dyDescent="0.35">
      <c r="A11" s="28" t="s">
        <v>12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9" s="17" customFormat="1" ht="18.75" x14ac:dyDescent="0.3">
      <c r="A12" s="22"/>
      <c r="B12" s="23" t="s">
        <v>39</v>
      </c>
      <c r="C12" s="24">
        <v>43</v>
      </c>
      <c r="D12" s="24">
        <v>314</v>
      </c>
      <c r="E12" s="24">
        <f t="shared" si="0"/>
        <v>357</v>
      </c>
      <c r="F12" s="24"/>
      <c r="G12" s="24"/>
      <c r="H12" s="24"/>
      <c r="I12" s="24"/>
      <c r="J12" s="24"/>
      <c r="K12" s="24"/>
      <c r="L12" s="24"/>
      <c r="M12" s="24"/>
      <c r="N12" s="24"/>
      <c r="O12" s="24">
        <f t="shared" si="1"/>
        <v>43</v>
      </c>
      <c r="P12" s="24">
        <f t="shared" si="1"/>
        <v>314</v>
      </c>
      <c r="Q12" s="24">
        <f t="shared" si="2"/>
        <v>357</v>
      </c>
      <c r="S12" s="36"/>
    </row>
    <row r="13" spans="1:19" s="17" customFormat="1" ht="18.75" x14ac:dyDescent="0.3">
      <c r="A13" s="22"/>
      <c r="B13" s="23" t="s">
        <v>40</v>
      </c>
      <c r="C13" s="24">
        <v>6</v>
      </c>
      <c r="D13" s="24">
        <v>289</v>
      </c>
      <c r="E13" s="24">
        <f t="shared" si="0"/>
        <v>295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1"/>
        <v>6</v>
      </c>
      <c r="P13" s="24">
        <f t="shared" si="1"/>
        <v>289</v>
      </c>
      <c r="Q13" s="24">
        <f t="shared" si="2"/>
        <v>295</v>
      </c>
    </row>
    <row r="14" spans="1:19" s="17" customFormat="1" ht="18.75" x14ac:dyDescent="0.3">
      <c r="A14" s="22"/>
      <c r="B14" s="23" t="s">
        <v>118</v>
      </c>
      <c r="C14" s="24">
        <v>11</v>
      </c>
      <c r="D14" s="24">
        <v>42</v>
      </c>
      <c r="E14" s="24">
        <f t="shared" ref="E14" si="3">SUM(C14:D14)</f>
        <v>53</v>
      </c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ref="O14" si="4">C14+F14+I14+L14</f>
        <v>11</v>
      </c>
      <c r="P14" s="24">
        <f t="shared" ref="P14" si="5">D14+G14+J14+M14</f>
        <v>42</v>
      </c>
      <c r="Q14" s="24">
        <f t="shared" ref="Q14" si="6">O14+P14</f>
        <v>53</v>
      </c>
    </row>
    <row r="15" spans="1:19" s="17" customFormat="1" ht="18.75" x14ac:dyDescent="0.3">
      <c r="A15" s="22"/>
      <c r="B15" s="23" t="s">
        <v>9</v>
      </c>
      <c r="C15" s="24">
        <v>64</v>
      </c>
      <c r="D15" s="24">
        <v>77</v>
      </c>
      <c r="E15" s="24">
        <f>SUM(C15:D15)</f>
        <v>141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f>C15+F15+I15+L15</f>
        <v>64</v>
      </c>
      <c r="P15" s="24">
        <f>D15+G15+J15+M15</f>
        <v>77</v>
      </c>
      <c r="Q15" s="24">
        <f>O15+P15</f>
        <v>141</v>
      </c>
      <c r="S15" s="36"/>
    </row>
    <row r="16" spans="1:19" s="17" customFormat="1" ht="18.75" x14ac:dyDescent="0.3">
      <c r="A16" s="22"/>
      <c r="B16" s="23" t="s">
        <v>41</v>
      </c>
      <c r="C16" s="24">
        <v>91</v>
      </c>
      <c r="D16" s="24">
        <v>195</v>
      </c>
      <c r="E16" s="24">
        <f t="shared" si="0"/>
        <v>286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1"/>
        <v>91</v>
      </c>
      <c r="P16" s="24">
        <f t="shared" si="1"/>
        <v>195</v>
      </c>
      <c r="Q16" s="24">
        <f t="shared" si="2"/>
        <v>286</v>
      </c>
      <c r="S16" s="36"/>
    </row>
    <row r="17" spans="1:19" s="17" customFormat="1" ht="18.75" x14ac:dyDescent="0.3">
      <c r="A17" s="22"/>
      <c r="B17" s="23" t="s">
        <v>42</v>
      </c>
      <c r="C17" s="24">
        <v>121</v>
      </c>
      <c r="D17" s="24">
        <v>79</v>
      </c>
      <c r="E17" s="24">
        <f t="shared" si="0"/>
        <v>200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1"/>
        <v>121</v>
      </c>
      <c r="P17" s="24">
        <f t="shared" si="1"/>
        <v>79</v>
      </c>
      <c r="Q17" s="24">
        <f t="shared" si="2"/>
        <v>200</v>
      </c>
    </row>
    <row r="18" spans="1:19" s="17" customFormat="1" ht="18.75" x14ac:dyDescent="0.3">
      <c r="A18" s="22"/>
      <c r="B18" s="23" t="s">
        <v>37</v>
      </c>
      <c r="C18" s="24">
        <v>30</v>
      </c>
      <c r="D18" s="24">
        <v>162</v>
      </c>
      <c r="E18" s="24">
        <f>SUM(C18:D18)</f>
        <v>192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f>C18+F18+I18+L18</f>
        <v>30</v>
      </c>
      <c r="P18" s="24">
        <f>D18+G18+J18+M18</f>
        <v>162</v>
      </c>
      <c r="Q18" s="24">
        <f>O18+P18</f>
        <v>192</v>
      </c>
    </row>
    <row r="19" spans="1:19" s="17" customFormat="1" ht="18.75" x14ac:dyDescent="0.3">
      <c r="A19" s="22"/>
      <c r="B19" s="23" t="s">
        <v>43</v>
      </c>
      <c r="C19" s="24">
        <v>61</v>
      </c>
      <c r="D19" s="24">
        <v>245</v>
      </c>
      <c r="E19" s="24">
        <f t="shared" si="0"/>
        <v>306</v>
      </c>
      <c r="F19" s="24"/>
      <c r="G19" s="24"/>
      <c r="H19" s="24"/>
      <c r="I19" s="24"/>
      <c r="J19" s="24"/>
      <c r="K19" s="24"/>
      <c r="L19" s="24"/>
      <c r="M19" s="24"/>
      <c r="N19" s="24"/>
      <c r="O19" s="24">
        <f t="shared" si="1"/>
        <v>61</v>
      </c>
      <c r="P19" s="24">
        <f t="shared" si="1"/>
        <v>245</v>
      </c>
      <c r="Q19" s="24">
        <f t="shared" si="2"/>
        <v>306</v>
      </c>
    </row>
    <row r="20" spans="1:19" s="17" customFormat="1" ht="18.75" x14ac:dyDescent="0.3">
      <c r="A20" s="22"/>
      <c r="B20" s="23" t="s">
        <v>44</v>
      </c>
      <c r="C20" s="24">
        <v>32</v>
      </c>
      <c r="D20" s="24">
        <v>234</v>
      </c>
      <c r="E20" s="24">
        <f t="shared" si="0"/>
        <v>266</v>
      </c>
      <c r="F20" s="24"/>
      <c r="G20" s="24"/>
      <c r="H20" s="24"/>
      <c r="I20" s="24"/>
      <c r="J20" s="24"/>
      <c r="K20" s="24"/>
      <c r="L20" s="24"/>
      <c r="M20" s="24"/>
      <c r="N20" s="24"/>
      <c r="O20" s="24">
        <f t="shared" si="1"/>
        <v>32</v>
      </c>
      <c r="P20" s="24">
        <f t="shared" si="1"/>
        <v>234</v>
      </c>
      <c r="Q20" s="24">
        <f t="shared" si="2"/>
        <v>266</v>
      </c>
    </row>
    <row r="21" spans="1:19" s="17" customFormat="1" ht="18.75" x14ac:dyDescent="0.3">
      <c r="A21" s="22"/>
      <c r="B21" s="23" t="s">
        <v>45</v>
      </c>
      <c r="C21" s="24">
        <v>194</v>
      </c>
      <c r="D21" s="24">
        <v>80</v>
      </c>
      <c r="E21" s="24">
        <f t="shared" si="0"/>
        <v>274</v>
      </c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1"/>
        <v>194</v>
      </c>
      <c r="P21" s="24">
        <f t="shared" si="1"/>
        <v>80</v>
      </c>
      <c r="Q21" s="24">
        <f t="shared" si="2"/>
        <v>274</v>
      </c>
      <c r="S21" s="36"/>
    </row>
    <row r="22" spans="1:19" s="17" customFormat="1" ht="18.75" x14ac:dyDescent="0.3">
      <c r="A22" s="22"/>
      <c r="B22" s="23" t="s">
        <v>46</v>
      </c>
      <c r="C22" s="24">
        <v>28</v>
      </c>
      <c r="D22" s="24">
        <v>183</v>
      </c>
      <c r="E22" s="24">
        <f t="shared" si="0"/>
        <v>211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1"/>
        <v>28</v>
      </c>
      <c r="P22" s="24">
        <f t="shared" si="1"/>
        <v>183</v>
      </c>
      <c r="Q22" s="24">
        <f t="shared" si="2"/>
        <v>211</v>
      </c>
    </row>
    <row r="23" spans="1:19" s="17" customFormat="1" ht="18.75" x14ac:dyDescent="0.3">
      <c r="A23" s="22"/>
      <c r="B23" s="23" t="s">
        <v>47</v>
      </c>
      <c r="C23" s="24">
        <v>167</v>
      </c>
      <c r="D23" s="24">
        <v>86</v>
      </c>
      <c r="E23" s="24">
        <f t="shared" si="0"/>
        <v>253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1"/>
        <v>167</v>
      </c>
      <c r="P23" s="24">
        <f t="shared" si="1"/>
        <v>86</v>
      </c>
      <c r="Q23" s="24">
        <f t="shared" si="2"/>
        <v>253</v>
      </c>
    </row>
    <row r="24" spans="1:19" s="17" customFormat="1" ht="18.75" x14ac:dyDescent="0.3">
      <c r="A24" s="22"/>
      <c r="B24" s="23" t="s">
        <v>48</v>
      </c>
      <c r="C24" s="24">
        <v>49</v>
      </c>
      <c r="D24" s="24">
        <v>109</v>
      </c>
      <c r="E24" s="24">
        <f t="shared" si="0"/>
        <v>158</v>
      </c>
      <c r="F24" s="24"/>
      <c r="G24" s="24"/>
      <c r="H24" s="24"/>
      <c r="I24" s="24"/>
      <c r="J24" s="24"/>
      <c r="K24" s="24"/>
      <c r="L24" s="24"/>
      <c r="M24" s="24"/>
      <c r="N24" s="24"/>
      <c r="O24" s="24">
        <f t="shared" si="1"/>
        <v>49</v>
      </c>
      <c r="P24" s="24">
        <f t="shared" si="1"/>
        <v>109</v>
      </c>
      <c r="Q24" s="24">
        <f t="shared" si="2"/>
        <v>158</v>
      </c>
    </row>
    <row r="25" spans="1:19" s="17" customFormat="1" ht="18.75" x14ac:dyDescent="0.3">
      <c r="A25" s="22"/>
      <c r="B25" s="23" t="s">
        <v>50</v>
      </c>
      <c r="C25" s="24">
        <v>27</v>
      </c>
      <c r="D25" s="24">
        <v>243</v>
      </c>
      <c r="E25" s="24">
        <f t="shared" si="0"/>
        <v>270</v>
      </c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1"/>
        <v>27</v>
      </c>
      <c r="P25" s="24">
        <f t="shared" si="1"/>
        <v>243</v>
      </c>
      <c r="Q25" s="24">
        <f t="shared" si="2"/>
        <v>270</v>
      </c>
    </row>
    <row r="26" spans="1:19" s="17" customFormat="1" ht="18.75" x14ac:dyDescent="0.3">
      <c r="A26" s="22"/>
      <c r="B26" s="23" t="s">
        <v>49</v>
      </c>
      <c r="C26" s="24">
        <v>47</v>
      </c>
      <c r="D26" s="24">
        <v>287</v>
      </c>
      <c r="E26" s="24">
        <f>SUM(C26:D26)</f>
        <v>334</v>
      </c>
      <c r="F26" s="24"/>
      <c r="G26" s="24"/>
      <c r="H26" s="24"/>
      <c r="I26" s="24"/>
      <c r="J26" s="24"/>
      <c r="K26" s="24"/>
      <c r="L26" s="24"/>
      <c r="M26" s="24"/>
      <c r="N26" s="24"/>
      <c r="O26" s="24">
        <f>C26+F26+I26+L26</f>
        <v>47</v>
      </c>
      <c r="P26" s="24">
        <f>D26+G26+J26+M26</f>
        <v>287</v>
      </c>
      <c r="Q26" s="24">
        <f>O26+P26</f>
        <v>334</v>
      </c>
    </row>
    <row r="27" spans="1:19" s="17" customFormat="1" ht="18.75" x14ac:dyDescent="0.3">
      <c r="A27" s="22"/>
      <c r="B27" s="23" t="s">
        <v>51</v>
      </c>
      <c r="C27" s="24">
        <v>60</v>
      </c>
      <c r="D27" s="24">
        <v>221</v>
      </c>
      <c r="E27" s="24">
        <f t="shared" si="0"/>
        <v>281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f t="shared" si="1"/>
        <v>60</v>
      </c>
      <c r="P27" s="24">
        <f t="shared" si="1"/>
        <v>221</v>
      </c>
      <c r="Q27" s="24">
        <f t="shared" si="2"/>
        <v>281</v>
      </c>
    </row>
    <row r="28" spans="1:19" s="17" customFormat="1" ht="18.75" x14ac:dyDescent="0.3">
      <c r="A28" s="22"/>
      <c r="B28" s="23" t="s">
        <v>106</v>
      </c>
      <c r="C28" s="24">
        <v>44</v>
      </c>
      <c r="D28" s="24">
        <v>244</v>
      </c>
      <c r="E28" s="24">
        <f t="shared" ref="E28" si="7">SUM(C28:D28)</f>
        <v>288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f t="shared" ref="O28" si="8">C28+F28+I28+L28</f>
        <v>44</v>
      </c>
      <c r="P28" s="24">
        <f t="shared" ref="P28" si="9">D28+G28+J28+M28</f>
        <v>244</v>
      </c>
      <c r="Q28" s="24">
        <f t="shared" ref="Q28" si="10">O28+P28</f>
        <v>288</v>
      </c>
    </row>
    <row r="29" spans="1:19" s="17" customFormat="1" ht="18.75" x14ac:dyDescent="0.3">
      <c r="A29" s="22"/>
      <c r="B29" s="23" t="s">
        <v>53</v>
      </c>
      <c r="C29" s="24">
        <v>83</v>
      </c>
      <c r="D29" s="24">
        <v>154</v>
      </c>
      <c r="E29" s="24">
        <f t="shared" si="0"/>
        <v>237</v>
      </c>
      <c r="F29" s="24"/>
      <c r="G29" s="24"/>
      <c r="H29" s="24"/>
      <c r="I29" s="24"/>
      <c r="J29" s="24"/>
      <c r="K29" s="24"/>
      <c r="L29" s="24"/>
      <c r="M29" s="24"/>
      <c r="N29" s="24"/>
      <c r="O29" s="24">
        <f t="shared" si="1"/>
        <v>83</v>
      </c>
      <c r="P29" s="24">
        <f t="shared" si="1"/>
        <v>154</v>
      </c>
      <c r="Q29" s="24">
        <f t="shared" si="2"/>
        <v>237</v>
      </c>
    </row>
    <row r="30" spans="1:19" s="17" customFormat="1" ht="18.75" x14ac:dyDescent="0.3">
      <c r="A30" s="22"/>
      <c r="B30" s="23" t="s">
        <v>54</v>
      </c>
      <c r="C30" s="24">
        <v>109</v>
      </c>
      <c r="D30" s="24">
        <v>192</v>
      </c>
      <c r="E30" s="24">
        <f t="shared" si="0"/>
        <v>301</v>
      </c>
      <c r="F30" s="24"/>
      <c r="G30" s="24"/>
      <c r="H30" s="24"/>
      <c r="I30" s="24"/>
      <c r="J30" s="24"/>
      <c r="K30" s="24"/>
      <c r="L30" s="24"/>
      <c r="M30" s="24"/>
      <c r="N30" s="24"/>
      <c r="O30" s="24">
        <f t="shared" si="1"/>
        <v>109</v>
      </c>
      <c r="P30" s="24">
        <f t="shared" si="1"/>
        <v>192</v>
      </c>
      <c r="Q30" s="24">
        <f t="shared" si="2"/>
        <v>301</v>
      </c>
    </row>
    <row r="31" spans="1:19" s="17" customFormat="1" ht="18.75" x14ac:dyDescent="0.3">
      <c r="A31" s="22"/>
      <c r="B31" s="23" t="s">
        <v>55</v>
      </c>
      <c r="C31" s="24">
        <v>2</v>
      </c>
      <c r="D31" s="24">
        <v>1</v>
      </c>
      <c r="E31" s="24">
        <f t="shared" ref="E31" si="11">SUM(C31:D31)</f>
        <v>3</v>
      </c>
      <c r="F31" s="24"/>
      <c r="G31" s="24"/>
      <c r="H31" s="24"/>
      <c r="I31" s="24"/>
      <c r="J31" s="24"/>
      <c r="K31" s="24"/>
      <c r="L31" s="24"/>
      <c r="M31" s="24"/>
      <c r="N31" s="24"/>
      <c r="O31" s="24">
        <f t="shared" ref="O31" si="12">C31+F31+I31+L31</f>
        <v>2</v>
      </c>
      <c r="P31" s="24">
        <f t="shared" ref="P31" si="13">D31+G31+J31+M31</f>
        <v>1</v>
      </c>
      <c r="Q31" s="24">
        <f t="shared" ref="Q31" si="14">O31+P31</f>
        <v>3</v>
      </c>
    </row>
    <row r="32" spans="1:19" s="17" customFormat="1" ht="18.75" x14ac:dyDescent="0.3">
      <c r="A32" s="22"/>
      <c r="B32" s="23" t="s">
        <v>110</v>
      </c>
      <c r="C32" s="24">
        <v>42</v>
      </c>
      <c r="D32" s="24">
        <v>45</v>
      </c>
      <c r="E32" s="24">
        <f t="shared" si="0"/>
        <v>87</v>
      </c>
      <c r="F32" s="24"/>
      <c r="G32" s="24"/>
      <c r="H32" s="24"/>
      <c r="I32" s="24"/>
      <c r="J32" s="24"/>
      <c r="K32" s="24"/>
      <c r="L32" s="24"/>
      <c r="M32" s="24"/>
      <c r="N32" s="24"/>
      <c r="O32" s="24">
        <f t="shared" si="1"/>
        <v>42</v>
      </c>
      <c r="P32" s="24">
        <f t="shared" si="1"/>
        <v>45</v>
      </c>
      <c r="Q32" s="24">
        <f t="shared" si="2"/>
        <v>87</v>
      </c>
    </row>
    <row r="33" spans="1:19" s="14" customFormat="1" x14ac:dyDescent="0.35">
      <c r="A33" s="25" t="s">
        <v>56</v>
      </c>
      <c r="B33" s="26"/>
      <c r="C33" s="27">
        <f>SUM(C12:C32)</f>
        <v>1311</v>
      </c>
      <c r="D33" s="27">
        <f>SUM(D12:D32)</f>
        <v>3482</v>
      </c>
      <c r="E33" s="27">
        <f>SUM(C33:D33)</f>
        <v>4793</v>
      </c>
      <c r="F33" s="27"/>
      <c r="G33" s="27"/>
      <c r="H33" s="27"/>
      <c r="I33" s="27"/>
      <c r="J33" s="27"/>
      <c r="K33" s="27"/>
      <c r="L33" s="27"/>
      <c r="M33" s="27"/>
      <c r="N33" s="27"/>
      <c r="O33" s="27">
        <f>C33+F33+I33+L33</f>
        <v>1311</v>
      </c>
      <c r="P33" s="27">
        <f t="shared" si="1"/>
        <v>3482</v>
      </c>
      <c r="Q33" s="27">
        <f t="shared" si="2"/>
        <v>4793</v>
      </c>
      <c r="S33" s="37"/>
    </row>
    <row r="34" spans="1:19" s="14" customFormat="1" x14ac:dyDescent="0.35">
      <c r="A34" s="28" t="s">
        <v>16</v>
      </c>
      <c r="B34" s="29"/>
      <c r="C34" s="30"/>
      <c r="D34" s="30"/>
      <c r="E34" s="2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9" s="17" customFormat="1" ht="18.75" x14ac:dyDescent="0.3">
      <c r="A35" s="22"/>
      <c r="B35" s="23" t="s">
        <v>107</v>
      </c>
      <c r="C35" s="24">
        <v>154</v>
      </c>
      <c r="D35" s="24">
        <v>495</v>
      </c>
      <c r="E35" s="24">
        <f t="shared" ref="E35:E37" si="15">SUM(C35:D35)</f>
        <v>649</v>
      </c>
      <c r="F35" s="24"/>
      <c r="G35" s="24"/>
      <c r="H35" s="24"/>
      <c r="I35" s="24"/>
      <c r="J35" s="24"/>
      <c r="K35" s="24"/>
      <c r="L35" s="24"/>
      <c r="M35" s="24"/>
      <c r="N35" s="24"/>
      <c r="O35" s="24">
        <f t="shared" ref="O35:O37" si="16">C35+F35+I35+L35</f>
        <v>154</v>
      </c>
      <c r="P35" s="24">
        <f t="shared" ref="P35:P37" si="17">D35+G35+J35+M35</f>
        <v>495</v>
      </c>
      <c r="Q35" s="24">
        <f t="shared" ref="Q35:Q37" si="18">O35+P35</f>
        <v>649</v>
      </c>
    </row>
    <row r="36" spans="1:19" s="17" customFormat="1" ht="18.75" x14ac:dyDescent="0.3">
      <c r="A36" s="22"/>
      <c r="B36" s="23" t="s">
        <v>57</v>
      </c>
      <c r="C36" s="24">
        <v>138</v>
      </c>
      <c r="D36" s="24">
        <v>262</v>
      </c>
      <c r="E36" s="24">
        <f t="shared" ref="E36" si="19">SUM(C36:D36)</f>
        <v>400</v>
      </c>
      <c r="F36" s="24"/>
      <c r="G36" s="24"/>
      <c r="H36" s="24"/>
      <c r="I36" s="24"/>
      <c r="J36" s="24"/>
      <c r="K36" s="24"/>
      <c r="L36" s="24"/>
      <c r="M36" s="24"/>
      <c r="N36" s="24"/>
      <c r="O36" s="24">
        <f t="shared" ref="O36" si="20">C36+F36+I36+L36</f>
        <v>138</v>
      </c>
      <c r="P36" s="24">
        <f t="shared" ref="P36" si="21">D36+G36+J36+M36</f>
        <v>262</v>
      </c>
      <c r="Q36" s="24">
        <f t="shared" ref="Q36" si="22">O36+P36</f>
        <v>400</v>
      </c>
    </row>
    <row r="37" spans="1:19" s="17" customFormat="1" ht="18.75" x14ac:dyDescent="0.3">
      <c r="A37" s="22"/>
      <c r="B37" s="23" t="s">
        <v>101</v>
      </c>
      <c r="C37" s="24">
        <v>166</v>
      </c>
      <c r="D37" s="24">
        <v>19</v>
      </c>
      <c r="E37" s="24">
        <f t="shared" si="15"/>
        <v>185</v>
      </c>
      <c r="F37" s="24"/>
      <c r="G37" s="24"/>
      <c r="H37" s="24"/>
      <c r="I37" s="24"/>
      <c r="J37" s="24"/>
      <c r="K37" s="24"/>
      <c r="L37" s="24"/>
      <c r="M37" s="24"/>
      <c r="N37" s="24"/>
      <c r="O37" s="24">
        <f t="shared" si="16"/>
        <v>166</v>
      </c>
      <c r="P37" s="24">
        <f t="shared" si="17"/>
        <v>19</v>
      </c>
      <c r="Q37" s="24">
        <f t="shared" si="18"/>
        <v>185</v>
      </c>
      <c r="S37" s="36"/>
    </row>
    <row r="38" spans="1:19" s="17" customFormat="1" ht="18.75" x14ac:dyDescent="0.3">
      <c r="A38" s="22"/>
      <c r="B38" s="23" t="s">
        <v>58</v>
      </c>
      <c r="C38" s="24">
        <v>1</v>
      </c>
      <c r="D38" s="24">
        <v>0</v>
      </c>
      <c r="E38" s="24">
        <f t="shared" si="0"/>
        <v>1</v>
      </c>
      <c r="F38" s="24"/>
      <c r="G38" s="24"/>
      <c r="H38" s="24"/>
      <c r="I38" s="24"/>
      <c r="J38" s="24"/>
      <c r="K38" s="24"/>
      <c r="L38" s="24"/>
      <c r="M38" s="24"/>
      <c r="N38" s="24"/>
      <c r="O38" s="24">
        <f t="shared" si="1"/>
        <v>1</v>
      </c>
      <c r="P38" s="24">
        <f t="shared" si="1"/>
        <v>0</v>
      </c>
      <c r="Q38" s="24">
        <f t="shared" si="2"/>
        <v>1</v>
      </c>
    </row>
    <row r="39" spans="1:19" s="17" customFormat="1" ht="18.75" x14ac:dyDescent="0.3">
      <c r="A39" s="22"/>
      <c r="B39" s="23" t="s">
        <v>59</v>
      </c>
      <c r="C39" s="24">
        <v>217</v>
      </c>
      <c r="D39" s="24">
        <v>269</v>
      </c>
      <c r="E39" s="24">
        <f t="shared" si="0"/>
        <v>486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si="1"/>
        <v>217</v>
      </c>
      <c r="P39" s="24">
        <f t="shared" si="1"/>
        <v>269</v>
      </c>
      <c r="Q39" s="24">
        <f t="shared" si="2"/>
        <v>486</v>
      </c>
      <c r="S39" s="36"/>
    </row>
    <row r="40" spans="1:19" s="17" customFormat="1" ht="18.75" x14ac:dyDescent="0.3">
      <c r="A40" s="22"/>
      <c r="B40" s="23" t="s">
        <v>60</v>
      </c>
      <c r="C40" s="24">
        <v>22</v>
      </c>
      <c r="D40" s="24">
        <v>220</v>
      </c>
      <c r="E40" s="24">
        <f t="shared" si="0"/>
        <v>242</v>
      </c>
      <c r="F40" s="24"/>
      <c r="G40" s="24"/>
      <c r="H40" s="24"/>
      <c r="I40" s="24"/>
      <c r="J40" s="24"/>
      <c r="K40" s="24"/>
      <c r="L40" s="24"/>
      <c r="M40" s="24"/>
      <c r="N40" s="24"/>
      <c r="O40" s="24">
        <f t="shared" si="1"/>
        <v>22</v>
      </c>
      <c r="P40" s="24">
        <f t="shared" si="1"/>
        <v>220</v>
      </c>
      <c r="Q40" s="24">
        <f t="shared" si="2"/>
        <v>242</v>
      </c>
    </row>
    <row r="41" spans="1:19" s="17" customFormat="1" ht="18.75" x14ac:dyDescent="0.3">
      <c r="A41" s="22"/>
      <c r="B41" s="23" t="s">
        <v>50</v>
      </c>
      <c r="C41" s="24">
        <v>82</v>
      </c>
      <c r="D41" s="24">
        <v>393</v>
      </c>
      <c r="E41" s="24">
        <f t="shared" si="0"/>
        <v>475</v>
      </c>
      <c r="F41" s="24"/>
      <c r="G41" s="24"/>
      <c r="H41" s="24"/>
      <c r="I41" s="24"/>
      <c r="J41" s="24"/>
      <c r="K41" s="24"/>
      <c r="L41" s="24"/>
      <c r="M41" s="24"/>
      <c r="N41" s="24"/>
      <c r="O41" s="24">
        <f t="shared" si="1"/>
        <v>82</v>
      </c>
      <c r="P41" s="24">
        <f t="shared" si="1"/>
        <v>393</v>
      </c>
      <c r="Q41" s="24">
        <f t="shared" si="2"/>
        <v>475</v>
      </c>
    </row>
    <row r="42" spans="1:19" s="17" customFormat="1" ht="18.75" x14ac:dyDescent="0.3">
      <c r="A42" s="22"/>
      <c r="B42" s="23" t="s">
        <v>61</v>
      </c>
      <c r="C42" s="24">
        <v>130</v>
      </c>
      <c r="D42" s="24">
        <v>174</v>
      </c>
      <c r="E42" s="24">
        <f t="shared" si="0"/>
        <v>304</v>
      </c>
      <c r="F42" s="24"/>
      <c r="G42" s="24"/>
      <c r="H42" s="24"/>
      <c r="I42" s="24"/>
      <c r="J42" s="24"/>
      <c r="K42" s="24"/>
      <c r="L42" s="24"/>
      <c r="M42" s="24"/>
      <c r="N42" s="24"/>
      <c r="O42" s="24">
        <f t="shared" si="1"/>
        <v>130</v>
      </c>
      <c r="P42" s="24">
        <f t="shared" si="1"/>
        <v>174</v>
      </c>
      <c r="Q42" s="24">
        <f t="shared" si="2"/>
        <v>304</v>
      </c>
    </row>
    <row r="43" spans="1:19" s="17" customFormat="1" ht="18.75" x14ac:dyDescent="0.3">
      <c r="A43" s="22"/>
      <c r="B43" s="23" t="s">
        <v>49</v>
      </c>
      <c r="C43" s="24">
        <v>24</v>
      </c>
      <c r="D43" s="24">
        <v>164</v>
      </c>
      <c r="E43" s="24">
        <f>SUM(C43:D43)</f>
        <v>188</v>
      </c>
      <c r="F43" s="24"/>
      <c r="G43" s="24"/>
      <c r="H43" s="24"/>
      <c r="I43" s="24"/>
      <c r="J43" s="24"/>
      <c r="K43" s="24"/>
      <c r="L43" s="24"/>
      <c r="M43" s="24"/>
      <c r="N43" s="24"/>
      <c r="O43" s="24">
        <f>C43+F43+I43+L43</f>
        <v>24</v>
      </c>
      <c r="P43" s="24">
        <f>D43+G43+J43+M43</f>
        <v>164</v>
      </c>
      <c r="Q43" s="24">
        <f>O43+P43</f>
        <v>188</v>
      </c>
    </row>
    <row r="44" spans="1:19" s="17" customFormat="1" ht="18.75" x14ac:dyDescent="0.3">
      <c r="A44" s="22"/>
      <c r="B44" s="23" t="s">
        <v>62</v>
      </c>
      <c r="C44" s="24">
        <v>6</v>
      </c>
      <c r="D44" s="24">
        <v>22</v>
      </c>
      <c r="E44" s="24">
        <f t="shared" si="0"/>
        <v>28</v>
      </c>
      <c r="F44" s="24"/>
      <c r="G44" s="24"/>
      <c r="H44" s="24"/>
      <c r="I44" s="24"/>
      <c r="J44" s="24"/>
      <c r="K44" s="24"/>
      <c r="L44" s="24"/>
      <c r="M44" s="24"/>
      <c r="N44" s="24"/>
      <c r="O44" s="24">
        <f t="shared" si="1"/>
        <v>6</v>
      </c>
      <c r="P44" s="24">
        <f t="shared" si="1"/>
        <v>22</v>
      </c>
      <c r="Q44" s="24">
        <f t="shared" si="2"/>
        <v>28</v>
      </c>
    </row>
    <row r="45" spans="1:19" s="17" customFormat="1" ht="18.75" x14ac:dyDescent="0.3">
      <c r="A45" s="22"/>
      <c r="B45" s="23" t="s">
        <v>124</v>
      </c>
      <c r="C45" s="24">
        <v>5</v>
      </c>
      <c r="D45" s="24">
        <v>5</v>
      </c>
      <c r="E45" s="24">
        <f t="shared" ref="E45" si="23">SUM(C45:D45)</f>
        <v>10</v>
      </c>
      <c r="F45" s="24"/>
      <c r="G45" s="24"/>
      <c r="H45" s="24"/>
      <c r="I45" s="24"/>
      <c r="J45" s="24"/>
      <c r="K45" s="24"/>
      <c r="L45" s="24"/>
      <c r="M45" s="24"/>
      <c r="N45" s="24"/>
      <c r="O45" s="24">
        <f t="shared" ref="O45" si="24">C45+F45+I45+L45</f>
        <v>5</v>
      </c>
      <c r="P45" s="24">
        <f t="shared" ref="P45" si="25">D45+G45+J45+M45</f>
        <v>5</v>
      </c>
      <c r="Q45" s="24">
        <f t="shared" ref="Q45" si="26">O45+P45</f>
        <v>10</v>
      </c>
    </row>
    <row r="46" spans="1:19" s="17" customFormat="1" ht="18.75" x14ac:dyDescent="0.3">
      <c r="A46" s="22"/>
      <c r="B46" s="23" t="s">
        <v>51</v>
      </c>
      <c r="C46" s="24">
        <v>65</v>
      </c>
      <c r="D46" s="24">
        <v>229</v>
      </c>
      <c r="E46" s="24">
        <f t="shared" si="0"/>
        <v>294</v>
      </c>
      <c r="F46" s="24"/>
      <c r="G46" s="24"/>
      <c r="H46" s="24"/>
      <c r="I46" s="24"/>
      <c r="J46" s="24"/>
      <c r="K46" s="24"/>
      <c r="L46" s="24"/>
      <c r="M46" s="24"/>
      <c r="N46" s="24"/>
      <c r="O46" s="24">
        <f t="shared" si="1"/>
        <v>65</v>
      </c>
      <c r="P46" s="24">
        <f t="shared" si="1"/>
        <v>229</v>
      </c>
      <c r="Q46" s="24">
        <f t="shared" si="2"/>
        <v>294</v>
      </c>
    </row>
    <row r="47" spans="1:19" s="17" customFormat="1" ht="18.75" x14ac:dyDescent="0.3">
      <c r="A47" s="22"/>
      <c r="B47" s="23" t="s">
        <v>63</v>
      </c>
      <c r="C47" s="24">
        <v>109</v>
      </c>
      <c r="D47" s="24">
        <v>238</v>
      </c>
      <c r="E47" s="24">
        <f t="shared" si="0"/>
        <v>347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f t="shared" si="1"/>
        <v>109</v>
      </c>
      <c r="P47" s="24">
        <f t="shared" si="1"/>
        <v>238</v>
      </c>
      <c r="Q47" s="24">
        <f t="shared" si="2"/>
        <v>347</v>
      </c>
    </row>
    <row r="48" spans="1:19" s="17" customFormat="1" ht="18.75" x14ac:dyDescent="0.3">
      <c r="A48" s="22"/>
      <c r="B48" s="23" t="s">
        <v>64</v>
      </c>
      <c r="C48" s="24">
        <v>30</v>
      </c>
      <c r="D48" s="24">
        <v>45</v>
      </c>
      <c r="E48" s="24">
        <f t="shared" ref="E48" si="27">SUM(C48:D48)</f>
        <v>75</v>
      </c>
      <c r="F48" s="24"/>
      <c r="G48" s="24"/>
      <c r="H48" s="24"/>
      <c r="I48" s="24"/>
      <c r="J48" s="24"/>
      <c r="K48" s="24"/>
      <c r="L48" s="24"/>
      <c r="M48" s="24"/>
      <c r="N48" s="24"/>
      <c r="O48" s="24">
        <f t="shared" ref="O48" si="28">C48+F48+I48+L48</f>
        <v>30</v>
      </c>
      <c r="P48" s="24">
        <f t="shared" ref="P48" si="29">D48+G48+J48+M48</f>
        <v>45</v>
      </c>
      <c r="Q48" s="24">
        <f t="shared" ref="Q48" si="30">O48+P48</f>
        <v>75</v>
      </c>
      <c r="S48" s="36"/>
    </row>
    <row r="49" spans="1:19" s="17" customFormat="1" ht="18.75" x14ac:dyDescent="0.3">
      <c r="A49" s="22"/>
      <c r="B49" s="23" t="s">
        <v>65</v>
      </c>
      <c r="C49" s="24">
        <v>226</v>
      </c>
      <c r="D49" s="24">
        <v>346</v>
      </c>
      <c r="E49" s="24">
        <f t="shared" si="0"/>
        <v>572</v>
      </c>
      <c r="F49" s="24"/>
      <c r="G49" s="24"/>
      <c r="H49" s="24"/>
      <c r="I49" s="24"/>
      <c r="J49" s="24"/>
      <c r="K49" s="24"/>
      <c r="L49" s="24"/>
      <c r="M49" s="24"/>
      <c r="N49" s="24"/>
      <c r="O49" s="24">
        <f t="shared" si="1"/>
        <v>226</v>
      </c>
      <c r="P49" s="24">
        <f t="shared" si="1"/>
        <v>346</v>
      </c>
      <c r="Q49" s="24">
        <f t="shared" si="2"/>
        <v>572</v>
      </c>
    </row>
    <row r="50" spans="1:19" s="17" customFormat="1" ht="18.75" x14ac:dyDescent="0.3">
      <c r="A50" s="22"/>
      <c r="B50" s="23" t="s">
        <v>66</v>
      </c>
      <c r="C50" s="24">
        <v>43</v>
      </c>
      <c r="D50" s="24">
        <v>72</v>
      </c>
      <c r="E50" s="24">
        <f t="shared" si="0"/>
        <v>115</v>
      </c>
      <c r="F50" s="24"/>
      <c r="G50" s="24"/>
      <c r="H50" s="24"/>
      <c r="I50" s="24"/>
      <c r="J50" s="24"/>
      <c r="K50" s="24"/>
      <c r="L50" s="24"/>
      <c r="M50" s="24"/>
      <c r="N50" s="24"/>
      <c r="O50" s="24">
        <f t="shared" si="1"/>
        <v>43</v>
      </c>
      <c r="P50" s="24">
        <f t="shared" si="1"/>
        <v>72</v>
      </c>
      <c r="Q50" s="24">
        <f t="shared" si="2"/>
        <v>115</v>
      </c>
    </row>
    <row r="51" spans="1:19" s="17" customFormat="1" ht="18.75" x14ac:dyDescent="0.3">
      <c r="A51" s="22"/>
      <c r="B51" s="23" t="s">
        <v>102</v>
      </c>
      <c r="C51" s="24">
        <v>118</v>
      </c>
      <c r="D51" s="24">
        <v>126</v>
      </c>
      <c r="E51" s="24">
        <f t="shared" ref="E51" si="31">SUM(C51:D51)</f>
        <v>244</v>
      </c>
      <c r="F51" s="24"/>
      <c r="G51" s="24"/>
      <c r="H51" s="24"/>
      <c r="I51" s="24"/>
      <c r="J51" s="24"/>
      <c r="K51" s="24"/>
      <c r="L51" s="24"/>
      <c r="M51" s="24"/>
      <c r="N51" s="24"/>
      <c r="O51" s="24">
        <f t="shared" ref="O51:O52" si="32">C51+F51+I51+L51</f>
        <v>118</v>
      </c>
      <c r="P51" s="24">
        <f t="shared" ref="P51:P52" si="33">D51+G51+J51+M51</f>
        <v>126</v>
      </c>
      <c r="Q51" s="24">
        <f t="shared" ref="Q51:Q52" si="34">O51+P51</f>
        <v>244</v>
      </c>
    </row>
    <row r="52" spans="1:19" s="17" customFormat="1" ht="18.75" x14ac:dyDescent="0.3">
      <c r="A52" s="22"/>
      <c r="B52" s="23" t="s">
        <v>67</v>
      </c>
      <c r="C52" s="24">
        <v>13</v>
      </c>
      <c r="D52" s="24">
        <v>17</v>
      </c>
      <c r="E52" s="24">
        <f t="shared" ref="E52" si="35">SUM(C52:D52)</f>
        <v>30</v>
      </c>
      <c r="F52" s="24"/>
      <c r="G52" s="24"/>
      <c r="H52" s="24"/>
      <c r="I52" s="24"/>
      <c r="J52" s="24"/>
      <c r="K52" s="24"/>
      <c r="L52" s="24"/>
      <c r="M52" s="24"/>
      <c r="N52" s="24"/>
      <c r="O52" s="24">
        <f t="shared" si="32"/>
        <v>13</v>
      </c>
      <c r="P52" s="24">
        <f t="shared" si="33"/>
        <v>17</v>
      </c>
      <c r="Q52" s="24">
        <f t="shared" si="34"/>
        <v>30</v>
      </c>
    </row>
    <row r="53" spans="1:19" s="17" customFormat="1" ht="18.75" x14ac:dyDescent="0.3">
      <c r="A53" s="22"/>
      <c r="B53" s="23" t="s">
        <v>125</v>
      </c>
      <c r="C53" s="24">
        <v>5</v>
      </c>
      <c r="D53" s="24">
        <v>6</v>
      </c>
      <c r="E53" s="24">
        <f t="shared" si="0"/>
        <v>11</v>
      </c>
      <c r="F53" s="24"/>
      <c r="G53" s="24"/>
      <c r="H53" s="24"/>
      <c r="I53" s="24"/>
      <c r="J53" s="24"/>
      <c r="K53" s="24"/>
      <c r="L53" s="24"/>
      <c r="M53" s="24"/>
      <c r="N53" s="24"/>
      <c r="O53" s="24">
        <f t="shared" si="1"/>
        <v>5</v>
      </c>
      <c r="P53" s="24">
        <f t="shared" si="1"/>
        <v>6</v>
      </c>
      <c r="Q53" s="24">
        <f t="shared" si="2"/>
        <v>11</v>
      </c>
    </row>
    <row r="54" spans="1:19" s="17" customFormat="1" ht="18.75" x14ac:dyDescent="0.3">
      <c r="A54" s="22"/>
      <c r="B54" s="23" t="s">
        <v>68</v>
      </c>
      <c r="C54" s="24">
        <v>0</v>
      </c>
      <c r="D54" s="24">
        <v>1</v>
      </c>
      <c r="E54" s="24">
        <f t="shared" si="0"/>
        <v>1</v>
      </c>
      <c r="F54" s="24"/>
      <c r="G54" s="24"/>
      <c r="H54" s="24"/>
      <c r="I54" s="24"/>
      <c r="J54" s="24"/>
      <c r="K54" s="24"/>
      <c r="L54" s="24"/>
      <c r="M54" s="24"/>
      <c r="N54" s="24"/>
      <c r="O54" s="24">
        <f t="shared" si="1"/>
        <v>0</v>
      </c>
      <c r="P54" s="24">
        <f t="shared" si="1"/>
        <v>1</v>
      </c>
      <c r="Q54" s="24">
        <f t="shared" si="2"/>
        <v>1</v>
      </c>
    </row>
    <row r="55" spans="1:19" s="14" customFormat="1" x14ac:dyDescent="0.35">
      <c r="A55" s="25" t="s">
        <v>69</v>
      </c>
      <c r="B55" s="26"/>
      <c r="C55" s="27">
        <f>SUM(C35:C54)</f>
        <v>1554</v>
      </c>
      <c r="D55" s="27">
        <f>SUM(D35:D54)</f>
        <v>3103</v>
      </c>
      <c r="E55" s="27">
        <f>SUM(C55:D55)</f>
        <v>4657</v>
      </c>
      <c r="F55" s="27"/>
      <c r="G55" s="27"/>
      <c r="H55" s="27"/>
      <c r="I55" s="27"/>
      <c r="J55" s="27"/>
      <c r="K55" s="27"/>
      <c r="L55" s="27"/>
      <c r="M55" s="27"/>
      <c r="N55" s="27"/>
      <c r="O55" s="27">
        <f t="shared" si="1"/>
        <v>1554</v>
      </c>
      <c r="P55" s="27">
        <f t="shared" si="1"/>
        <v>3103</v>
      </c>
      <c r="Q55" s="27">
        <f t="shared" si="2"/>
        <v>4657</v>
      </c>
      <c r="S55" s="37"/>
    </row>
    <row r="56" spans="1:19" s="14" customFormat="1" x14ac:dyDescent="0.35">
      <c r="A56" s="28" t="s">
        <v>17</v>
      </c>
      <c r="B56" s="29"/>
      <c r="C56" s="30"/>
      <c r="D56" s="30"/>
      <c r="E56" s="2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9" s="17" customFormat="1" ht="18.75" x14ac:dyDescent="0.3">
      <c r="A57" s="22"/>
      <c r="B57" s="23" t="s">
        <v>72</v>
      </c>
      <c r="C57" s="24">
        <v>240</v>
      </c>
      <c r="D57" s="24">
        <v>587</v>
      </c>
      <c r="E57" s="24">
        <f t="shared" si="0"/>
        <v>827</v>
      </c>
      <c r="F57" s="24"/>
      <c r="G57" s="24"/>
      <c r="H57" s="24"/>
      <c r="I57" s="24"/>
      <c r="J57" s="24"/>
      <c r="K57" s="24"/>
      <c r="L57" s="24"/>
      <c r="M57" s="24"/>
      <c r="N57" s="24"/>
      <c r="O57" s="24">
        <f t="shared" si="1"/>
        <v>240</v>
      </c>
      <c r="P57" s="24">
        <f t="shared" si="1"/>
        <v>587</v>
      </c>
      <c r="Q57" s="24">
        <f t="shared" si="2"/>
        <v>827</v>
      </c>
      <c r="S57" s="36"/>
    </row>
    <row r="58" spans="1:19" s="17" customFormat="1" ht="18.75" x14ac:dyDescent="0.3">
      <c r="A58" s="22"/>
      <c r="B58" s="23" t="s">
        <v>73</v>
      </c>
      <c r="C58" s="24">
        <v>213</v>
      </c>
      <c r="D58" s="24">
        <v>285</v>
      </c>
      <c r="E58" s="24">
        <f t="shared" si="0"/>
        <v>498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f t="shared" si="1"/>
        <v>213</v>
      </c>
      <c r="P58" s="24">
        <f t="shared" si="1"/>
        <v>285</v>
      </c>
      <c r="Q58" s="24">
        <f t="shared" si="2"/>
        <v>498</v>
      </c>
    </row>
    <row r="59" spans="1:19" s="17" customFormat="1" ht="18.75" x14ac:dyDescent="0.3">
      <c r="A59" s="22"/>
      <c r="B59" s="23" t="s">
        <v>74</v>
      </c>
      <c r="C59" s="24">
        <v>65</v>
      </c>
      <c r="D59" s="24">
        <v>134</v>
      </c>
      <c r="E59" s="24">
        <f t="shared" si="0"/>
        <v>199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f t="shared" si="1"/>
        <v>65</v>
      </c>
      <c r="P59" s="24">
        <f t="shared" si="1"/>
        <v>134</v>
      </c>
      <c r="Q59" s="24">
        <f t="shared" si="2"/>
        <v>199</v>
      </c>
    </row>
    <row r="60" spans="1:19" s="17" customFormat="1" ht="18.75" x14ac:dyDescent="0.3">
      <c r="A60" s="22"/>
      <c r="B60" s="23" t="s">
        <v>76</v>
      </c>
      <c r="C60" s="24">
        <v>70</v>
      </c>
      <c r="D60" s="24">
        <v>512</v>
      </c>
      <c r="E60" s="24">
        <f t="shared" si="0"/>
        <v>582</v>
      </c>
      <c r="F60" s="24"/>
      <c r="G60" s="24"/>
      <c r="H60" s="24"/>
      <c r="I60" s="24"/>
      <c r="J60" s="24"/>
      <c r="K60" s="24"/>
      <c r="L60" s="24"/>
      <c r="M60" s="24"/>
      <c r="N60" s="24"/>
      <c r="O60" s="24">
        <f>C60+F60+I60+L60</f>
        <v>70</v>
      </c>
      <c r="P60" s="24">
        <f>D60+G60+J60+M60</f>
        <v>512</v>
      </c>
      <c r="Q60" s="24">
        <f>O60+P60</f>
        <v>582</v>
      </c>
    </row>
    <row r="61" spans="1:19" s="17" customFormat="1" ht="18.75" x14ac:dyDescent="0.3">
      <c r="A61" s="22"/>
      <c r="B61" s="23" t="s">
        <v>71</v>
      </c>
      <c r="C61" s="24">
        <v>61</v>
      </c>
      <c r="D61" s="24">
        <v>67</v>
      </c>
      <c r="E61" s="24">
        <f t="shared" si="0"/>
        <v>128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f>C61+F61+I61+L61</f>
        <v>61</v>
      </c>
      <c r="P61" s="24">
        <f>D61+G61+J61+M61</f>
        <v>67</v>
      </c>
      <c r="Q61" s="24">
        <f>O61+P61</f>
        <v>128</v>
      </c>
    </row>
    <row r="62" spans="1:19" s="17" customFormat="1" ht="18.75" x14ac:dyDescent="0.3">
      <c r="A62" s="22"/>
      <c r="B62" s="23" t="s">
        <v>77</v>
      </c>
      <c r="C62" s="24">
        <v>177</v>
      </c>
      <c r="D62" s="24">
        <v>105</v>
      </c>
      <c r="E62" s="24">
        <f t="shared" si="0"/>
        <v>282</v>
      </c>
      <c r="F62" s="24"/>
      <c r="G62" s="24"/>
      <c r="H62" s="24"/>
      <c r="I62" s="24"/>
      <c r="J62" s="24"/>
      <c r="K62" s="24"/>
      <c r="L62" s="24"/>
      <c r="M62" s="24"/>
      <c r="N62" s="24"/>
      <c r="O62" s="24">
        <f t="shared" si="1"/>
        <v>177</v>
      </c>
      <c r="P62" s="24">
        <f t="shared" si="1"/>
        <v>105</v>
      </c>
      <c r="Q62" s="24">
        <f t="shared" si="2"/>
        <v>282</v>
      </c>
      <c r="S62" s="36"/>
    </row>
    <row r="63" spans="1:19" s="17" customFormat="1" ht="18.75" x14ac:dyDescent="0.3">
      <c r="A63" s="22"/>
      <c r="B63" s="23" t="s">
        <v>78</v>
      </c>
      <c r="C63" s="24">
        <v>45</v>
      </c>
      <c r="D63" s="24">
        <v>157</v>
      </c>
      <c r="E63" s="24">
        <f t="shared" ref="E63" si="36">SUM(C63:D63)</f>
        <v>202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f t="shared" ref="O63:O64" si="37">C63+F63+I63+L63</f>
        <v>45</v>
      </c>
      <c r="P63" s="24">
        <f t="shared" ref="P63:P64" si="38">D63+G63+J63+M63</f>
        <v>157</v>
      </c>
      <c r="Q63" s="24">
        <f t="shared" ref="Q63" si="39">O63+P63</f>
        <v>202</v>
      </c>
      <c r="S63" s="36"/>
    </row>
    <row r="64" spans="1:19" s="17" customFormat="1" ht="18.75" x14ac:dyDescent="0.3">
      <c r="A64" s="22"/>
      <c r="B64" s="23" t="s">
        <v>79</v>
      </c>
      <c r="C64" s="24">
        <v>383</v>
      </c>
      <c r="D64" s="24">
        <v>317</v>
      </c>
      <c r="E64" s="24">
        <f t="shared" ref="E64" si="40">SUM(C64:D64)</f>
        <v>700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f t="shared" si="37"/>
        <v>383</v>
      </c>
      <c r="P64" s="24">
        <f t="shared" si="38"/>
        <v>317</v>
      </c>
      <c r="Q64" s="24">
        <f>O64+P64</f>
        <v>700</v>
      </c>
      <c r="S64" s="36"/>
    </row>
    <row r="65" spans="1:19" s="17" customFormat="1" ht="18.75" x14ac:dyDescent="0.3">
      <c r="A65" s="22"/>
      <c r="B65" s="23" t="s">
        <v>70</v>
      </c>
      <c r="C65" s="24">
        <v>10</v>
      </c>
      <c r="D65" s="24">
        <v>32</v>
      </c>
      <c r="E65" s="24">
        <f t="shared" ref="E65" si="41">SUM(C65:D65)</f>
        <v>42</v>
      </c>
      <c r="F65" s="24"/>
      <c r="G65" s="24"/>
      <c r="H65" s="24"/>
      <c r="I65" s="24"/>
      <c r="J65" s="24"/>
      <c r="K65" s="24"/>
      <c r="L65" s="24"/>
      <c r="M65" s="24"/>
      <c r="N65" s="24"/>
      <c r="O65" s="24">
        <f t="shared" ref="O65:P66" si="42">C65+F65+I65+L65</f>
        <v>10</v>
      </c>
      <c r="P65" s="24">
        <f t="shared" si="42"/>
        <v>32</v>
      </c>
      <c r="Q65" s="24">
        <f>O65+P65</f>
        <v>42</v>
      </c>
      <c r="S65" s="36"/>
    </row>
    <row r="66" spans="1:19" s="17" customFormat="1" ht="18.75" x14ac:dyDescent="0.3">
      <c r="A66" s="22"/>
      <c r="B66" s="23" t="s">
        <v>119</v>
      </c>
      <c r="C66" s="24">
        <v>16</v>
      </c>
      <c r="D66" s="24">
        <v>13</v>
      </c>
      <c r="E66" s="24">
        <f>SUM(C66:D66)</f>
        <v>29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f t="shared" si="42"/>
        <v>16</v>
      </c>
      <c r="P66" s="24">
        <f t="shared" si="42"/>
        <v>13</v>
      </c>
      <c r="Q66" s="24">
        <f>O66+P66</f>
        <v>29</v>
      </c>
    </row>
    <row r="67" spans="1:19" s="14" customFormat="1" x14ac:dyDescent="0.35">
      <c r="A67" s="25" t="s">
        <v>80</v>
      </c>
      <c r="B67" s="26"/>
      <c r="C67" s="27">
        <f>SUM(C57:C66)</f>
        <v>1280</v>
      </c>
      <c r="D67" s="27">
        <f>SUM(D57:D66)</f>
        <v>2209</v>
      </c>
      <c r="E67" s="27">
        <f>SUM(C67:D67)</f>
        <v>3489</v>
      </c>
      <c r="F67" s="27"/>
      <c r="G67" s="27"/>
      <c r="H67" s="27"/>
      <c r="I67" s="27"/>
      <c r="J67" s="27"/>
      <c r="K67" s="27"/>
      <c r="L67" s="27"/>
      <c r="M67" s="27"/>
      <c r="N67" s="27"/>
      <c r="O67" s="27">
        <f t="shared" ref="O67:P113" si="43">C67+F67+I67+L67</f>
        <v>1280</v>
      </c>
      <c r="P67" s="27">
        <f t="shared" si="43"/>
        <v>2209</v>
      </c>
      <c r="Q67" s="27">
        <f t="shared" ref="Q67:Q113" si="44">O67+P67</f>
        <v>3489</v>
      </c>
      <c r="S67" s="37"/>
    </row>
    <row r="68" spans="1:19" s="14" customFormat="1" x14ac:dyDescent="0.35">
      <c r="A68" s="28" t="s">
        <v>15</v>
      </c>
      <c r="B68" s="29"/>
      <c r="C68" s="30"/>
      <c r="D68" s="30"/>
      <c r="E68" s="24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9" s="17" customFormat="1" ht="18.75" x14ac:dyDescent="0.3">
      <c r="A69" s="22"/>
      <c r="B69" s="23" t="s">
        <v>85</v>
      </c>
      <c r="C69" s="24">
        <v>39</v>
      </c>
      <c r="D69" s="24">
        <v>5</v>
      </c>
      <c r="E69" s="24">
        <f>SUM(C69:D69)</f>
        <v>44</v>
      </c>
      <c r="F69" s="24"/>
      <c r="G69" s="24"/>
      <c r="H69" s="24"/>
      <c r="I69" s="24"/>
      <c r="J69" s="24"/>
      <c r="K69" s="24"/>
      <c r="L69" s="24"/>
      <c r="M69" s="24"/>
      <c r="N69" s="24"/>
      <c r="O69" s="24">
        <f t="shared" ref="O69:P72" si="45">C69+F69+I69+L69</f>
        <v>39</v>
      </c>
      <c r="P69" s="24">
        <f t="shared" si="45"/>
        <v>5</v>
      </c>
      <c r="Q69" s="24">
        <f>O69+P69</f>
        <v>44</v>
      </c>
      <c r="S69" s="36"/>
    </row>
    <row r="70" spans="1:19" s="17" customFormat="1" ht="18.75" x14ac:dyDescent="0.3">
      <c r="A70" s="22"/>
      <c r="B70" s="23" t="s">
        <v>87</v>
      </c>
      <c r="C70" s="24">
        <v>26</v>
      </c>
      <c r="D70" s="24">
        <v>27</v>
      </c>
      <c r="E70" s="24">
        <f t="shared" ref="E70:E82" si="46">SUM(C70:D70)</f>
        <v>53</v>
      </c>
      <c r="F70" s="24"/>
      <c r="G70" s="24"/>
      <c r="H70" s="24"/>
      <c r="I70" s="24"/>
      <c r="J70" s="24"/>
      <c r="K70" s="24"/>
      <c r="L70" s="24"/>
      <c r="M70" s="24"/>
      <c r="N70" s="24"/>
      <c r="O70" s="24">
        <f t="shared" si="45"/>
        <v>26</v>
      </c>
      <c r="P70" s="24">
        <f t="shared" si="45"/>
        <v>27</v>
      </c>
      <c r="Q70" s="24">
        <f>O70+P70</f>
        <v>53</v>
      </c>
      <c r="S70" s="36"/>
    </row>
    <row r="71" spans="1:19" s="17" customFormat="1" ht="18.75" x14ac:dyDescent="0.3">
      <c r="A71" s="22"/>
      <c r="B71" s="23" t="s">
        <v>41</v>
      </c>
      <c r="C71" s="24">
        <v>24</v>
      </c>
      <c r="D71" s="24">
        <v>34</v>
      </c>
      <c r="E71" s="24">
        <f t="shared" si="46"/>
        <v>58</v>
      </c>
      <c r="F71" s="24"/>
      <c r="G71" s="24"/>
      <c r="H71" s="24"/>
      <c r="I71" s="24"/>
      <c r="J71" s="24"/>
      <c r="K71" s="24"/>
      <c r="L71" s="24"/>
      <c r="M71" s="24"/>
      <c r="N71" s="24"/>
      <c r="O71" s="24">
        <f t="shared" si="45"/>
        <v>24</v>
      </c>
      <c r="P71" s="24">
        <f t="shared" si="45"/>
        <v>34</v>
      </c>
      <c r="Q71" s="24">
        <f>O71+P71</f>
        <v>58</v>
      </c>
    </row>
    <row r="72" spans="1:19" s="17" customFormat="1" ht="18.75" x14ac:dyDescent="0.3">
      <c r="A72" s="22"/>
      <c r="B72" s="23" t="s">
        <v>88</v>
      </c>
      <c r="C72" s="24">
        <v>91</v>
      </c>
      <c r="D72" s="24">
        <v>236</v>
      </c>
      <c r="E72" s="24">
        <f t="shared" si="46"/>
        <v>327</v>
      </c>
      <c r="F72" s="24"/>
      <c r="G72" s="24"/>
      <c r="H72" s="24"/>
      <c r="I72" s="24"/>
      <c r="J72" s="24"/>
      <c r="K72" s="24"/>
      <c r="L72" s="24"/>
      <c r="M72" s="24"/>
      <c r="N72" s="24"/>
      <c r="O72" s="24">
        <f t="shared" si="45"/>
        <v>91</v>
      </c>
      <c r="P72" s="24">
        <f t="shared" si="45"/>
        <v>236</v>
      </c>
      <c r="Q72" s="24">
        <f>O72+P72</f>
        <v>327</v>
      </c>
      <c r="S72" s="36"/>
    </row>
    <row r="73" spans="1:19" s="17" customFormat="1" ht="18.75" x14ac:dyDescent="0.3">
      <c r="A73" s="22"/>
      <c r="B73" s="23" t="s">
        <v>37</v>
      </c>
      <c r="C73" s="24">
        <v>8</v>
      </c>
      <c r="D73" s="24">
        <v>24</v>
      </c>
      <c r="E73" s="24">
        <f t="shared" si="46"/>
        <v>32</v>
      </c>
      <c r="F73" s="24"/>
      <c r="G73" s="24"/>
      <c r="H73" s="24"/>
      <c r="I73" s="24"/>
      <c r="J73" s="24"/>
      <c r="K73" s="24"/>
      <c r="L73" s="24"/>
      <c r="M73" s="24"/>
      <c r="N73" s="24"/>
      <c r="O73" s="24">
        <f t="shared" si="43"/>
        <v>8</v>
      </c>
      <c r="P73" s="24">
        <f t="shared" si="43"/>
        <v>24</v>
      </c>
      <c r="Q73" s="24">
        <f t="shared" si="44"/>
        <v>32</v>
      </c>
    </row>
    <row r="74" spans="1:19" s="17" customFormat="1" ht="18.75" x14ac:dyDescent="0.3">
      <c r="A74" s="22"/>
      <c r="B74" s="23" t="s">
        <v>44</v>
      </c>
      <c r="C74" s="24">
        <v>8</v>
      </c>
      <c r="D74" s="24">
        <v>57</v>
      </c>
      <c r="E74" s="24">
        <f t="shared" si="46"/>
        <v>65</v>
      </c>
      <c r="F74" s="24"/>
      <c r="G74" s="24"/>
      <c r="H74" s="24"/>
      <c r="I74" s="24"/>
      <c r="J74" s="24"/>
      <c r="K74" s="24"/>
      <c r="L74" s="24"/>
      <c r="M74" s="24"/>
      <c r="N74" s="24"/>
      <c r="O74" s="24">
        <f>C74+F74+I74+L74</f>
        <v>8</v>
      </c>
      <c r="P74" s="24">
        <f>D74+G74+J74+M74</f>
        <v>57</v>
      </c>
      <c r="Q74" s="24">
        <f>O74+P74</f>
        <v>65</v>
      </c>
    </row>
    <row r="75" spans="1:19" s="17" customFormat="1" ht="18.75" x14ac:dyDescent="0.3">
      <c r="A75" s="22"/>
      <c r="B75" s="23" t="s">
        <v>81</v>
      </c>
      <c r="C75" s="24">
        <v>4</v>
      </c>
      <c r="D75" s="24"/>
      <c r="E75" s="24">
        <f t="shared" si="46"/>
        <v>4</v>
      </c>
      <c r="F75" s="24"/>
      <c r="G75" s="24"/>
      <c r="H75" s="24"/>
      <c r="I75" s="24"/>
      <c r="J75" s="24"/>
      <c r="K75" s="24"/>
      <c r="L75" s="24"/>
      <c r="M75" s="24"/>
      <c r="N75" s="24"/>
      <c r="O75" s="24">
        <f t="shared" si="43"/>
        <v>4</v>
      </c>
      <c r="P75" s="24">
        <f t="shared" si="43"/>
        <v>0</v>
      </c>
      <c r="Q75" s="24">
        <f t="shared" si="44"/>
        <v>4</v>
      </c>
    </row>
    <row r="76" spans="1:19" s="17" customFormat="1" ht="18.75" x14ac:dyDescent="0.3">
      <c r="A76" s="22"/>
      <c r="B76" s="23" t="s">
        <v>82</v>
      </c>
      <c r="C76" s="24">
        <v>186</v>
      </c>
      <c r="D76" s="24">
        <v>39</v>
      </c>
      <c r="E76" s="24">
        <f t="shared" si="46"/>
        <v>225</v>
      </c>
      <c r="F76" s="24"/>
      <c r="G76" s="24"/>
      <c r="H76" s="24"/>
      <c r="I76" s="24"/>
      <c r="J76" s="24"/>
      <c r="K76" s="24"/>
      <c r="L76" s="24"/>
      <c r="M76" s="24"/>
      <c r="N76" s="24"/>
      <c r="O76" s="24">
        <f t="shared" si="43"/>
        <v>186</v>
      </c>
      <c r="P76" s="24">
        <f t="shared" si="43"/>
        <v>39</v>
      </c>
      <c r="Q76" s="24">
        <f t="shared" si="44"/>
        <v>225</v>
      </c>
    </row>
    <row r="77" spans="1:19" s="17" customFormat="1" ht="18.75" x14ac:dyDescent="0.3">
      <c r="A77" s="22"/>
      <c r="B77" s="23" t="s">
        <v>83</v>
      </c>
      <c r="C77" s="24">
        <v>66</v>
      </c>
      <c r="D77" s="24">
        <v>43</v>
      </c>
      <c r="E77" s="24">
        <f t="shared" si="46"/>
        <v>109</v>
      </c>
      <c r="F77" s="24"/>
      <c r="G77" s="24"/>
      <c r="H77" s="24"/>
      <c r="I77" s="24"/>
      <c r="J77" s="24"/>
      <c r="K77" s="24"/>
      <c r="L77" s="24"/>
      <c r="M77" s="24"/>
      <c r="N77" s="24"/>
      <c r="O77" s="24">
        <f t="shared" si="43"/>
        <v>66</v>
      </c>
      <c r="P77" s="24">
        <f t="shared" si="43"/>
        <v>43</v>
      </c>
      <c r="Q77" s="24">
        <f t="shared" si="44"/>
        <v>109</v>
      </c>
      <c r="S77" s="36"/>
    </row>
    <row r="78" spans="1:19" s="17" customFormat="1" ht="18.75" x14ac:dyDescent="0.3">
      <c r="A78" s="22"/>
      <c r="B78" s="23" t="s">
        <v>84</v>
      </c>
      <c r="C78" s="24">
        <v>114</v>
      </c>
      <c r="D78" s="24">
        <v>27</v>
      </c>
      <c r="E78" s="24">
        <f t="shared" si="46"/>
        <v>141</v>
      </c>
      <c r="F78" s="24"/>
      <c r="G78" s="24"/>
      <c r="H78" s="24"/>
      <c r="I78" s="24"/>
      <c r="J78" s="24"/>
      <c r="K78" s="24"/>
      <c r="L78" s="24"/>
      <c r="M78" s="24"/>
      <c r="N78" s="24"/>
      <c r="O78" s="24">
        <f t="shared" si="43"/>
        <v>114</v>
      </c>
      <c r="P78" s="24">
        <f t="shared" si="43"/>
        <v>27</v>
      </c>
      <c r="Q78" s="24">
        <f t="shared" si="44"/>
        <v>141</v>
      </c>
    </row>
    <row r="79" spans="1:19" s="17" customFormat="1" ht="18.75" x14ac:dyDescent="0.3">
      <c r="A79" s="22"/>
      <c r="B79" s="23" t="s">
        <v>126</v>
      </c>
      <c r="C79" s="24">
        <v>8</v>
      </c>
      <c r="D79" s="24">
        <v>2</v>
      </c>
      <c r="E79" s="24">
        <f t="shared" si="46"/>
        <v>10</v>
      </c>
      <c r="F79" s="24"/>
      <c r="G79" s="24"/>
      <c r="H79" s="24"/>
      <c r="I79" s="24"/>
      <c r="J79" s="24"/>
      <c r="K79" s="24"/>
      <c r="L79" s="24"/>
      <c r="M79" s="24"/>
      <c r="N79" s="24"/>
      <c r="O79" s="24">
        <f t="shared" si="43"/>
        <v>8</v>
      </c>
      <c r="P79" s="24">
        <f t="shared" si="43"/>
        <v>2</v>
      </c>
      <c r="Q79" s="24">
        <f t="shared" si="44"/>
        <v>10</v>
      </c>
    </row>
    <row r="80" spans="1:19" s="17" customFormat="1" ht="18.75" x14ac:dyDescent="0.3">
      <c r="A80" s="22"/>
      <c r="B80" s="23" t="s">
        <v>89</v>
      </c>
      <c r="C80" s="24">
        <v>210</v>
      </c>
      <c r="D80" s="24">
        <v>43</v>
      </c>
      <c r="E80" s="24">
        <f t="shared" si="46"/>
        <v>253</v>
      </c>
      <c r="F80" s="24"/>
      <c r="G80" s="24"/>
      <c r="H80" s="24"/>
      <c r="I80" s="24"/>
      <c r="J80" s="24"/>
      <c r="K80" s="24"/>
      <c r="L80" s="24"/>
      <c r="M80" s="24"/>
      <c r="N80" s="24"/>
      <c r="O80" s="24">
        <f t="shared" si="43"/>
        <v>210</v>
      </c>
      <c r="P80" s="24">
        <f t="shared" si="43"/>
        <v>43</v>
      </c>
      <c r="Q80" s="24">
        <f t="shared" si="44"/>
        <v>253</v>
      </c>
    </row>
    <row r="81" spans="1:19" s="17" customFormat="1" ht="18.75" x14ac:dyDescent="0.3">
      <c r="A81" s="22"/>
      <c r="B81" s="23" t="s">
        <v>103</v>
      </c>
      <c r="C81" s="24">
        <v>6</v>
      </c>
      <c r="D81" s="24">
        <v>38</v>
      </c>
      <c r="E81" s="24">
        <f t="shared" si="46"/>
        <v>44</v>
      </c>
      <c r="F81" s="24"/>
      <c r="G81" s="24"/>
      <c r="H81" s="24"/>
      <c r="I81" s="24"/>
      <c r="J81" s="24"/>
      <c r="K81" s="24"/>
      <c r="L81" s="24"/>
      <c r="M81" s="24"/>
      <c r="N81" s="24"/>
      <c r="O81" s="24">
        <f t="shared" si="43"/>
        <v>6</v>
      </c>
      <c r="P81" s="24">
        <f t="shared" si="43"/>
        <v>38</v>
      </c>
      <c r="Q81" s="24">
        <f t="shared" si="44"/>
        <v>44</v>
      </c>
    </row>
    <row r="82" spans="1:19" s="17" customFormat="1" ht="18.75" x14ac:dyDescent="0.3">
      <c r="A82" s="22"/>
      <c r="B82" s="23" t="s">
        <v>90</v>
      </c>
      <c r="C82" s="24">
        <v>8</v>
      </c>
      <c r="D82" s="24">
        <v>16</v>
      </c>
      <c r="E82" s="24">
        <f t="shared" si="46"/>
        <v>24</v>
      </c>
      <c r="F82" s="24"/>
      <c r="G82" s="24"/>
      <c r="H82" s="24"/>
      <c r="I82" s="24"/>
      <c r="J82" s="24"/>
      <c r="K82" s="24"/>
      <c r="L82" s="24"/>
      <c r="M82" s="24"/>
      <c r="N82" s="24"/>
      <c r="O82" s="24">
        <f>C82+F82+I82+L82</f>
        <v>8</v>
      </c>
      <c r="P82" s="24">
        <f t="shared" si="43"/>
        <v>16</v>
      </c>
      <c r="Q82" s="24">
        <f t="shared" si="44"/>
        <v>24</v>
      </c>
    </row>
    <row r="83" spans="1:19" s="17" customFormat="1" ht="18.75" x14ac:dyDescent="0.3">
      <c r="A83" s="22"/>
      <c r="B83" s="23" t="s">
        <v>112</v>
      </c>
      <c r="C83" s="24">
        <v>28</v>
      </c>
      <c r="D83" s="24">
        <v>267</v>
      </c>
      <c r="E83" s="24">
        <f t="shared" ref="E83" si="47">SUM(C83:D83)</f>
        <v>295</v>
      </c>
      <c r="F83" s="24"/>
      <c r="G83" s="24"/>
      <c r="H83" s="24"/>
      <c r="I83" s="24"/>
      <c r="J83" s="24"/>
      <c r="K83" s="24"/>
      <c r="L83" s="24"/>
      <c r="M83" s="24"/>
      <c r="N83" s="24"/>
      <c r="O83" s="24">
        <f t="shared" ref="O83" si="48">C83+F83+I83+L83</f>
        <v>28</v>
      </c>
      <c r="P83" s="24">
        <f t="shared" ref="P83" si="49">D83+G83+J83+M83</f>
        <v>267</v>
      </c>
      <c r="Q83" s="24">
        <f t="shared" ref="Q83" si="50">O83+P83</f>
        <v>295</v>
      </c>
    </row>
    <row r="84" spans="1:19" s="17" customFormat="1" ht="18.75" x14ac:dyDescent="0.3">
      <c r="A84" s="22"/>
      <c r="B84" s="23" t="s">
        <v>122</v>
      </c>
      <c r="C84" s="24">
        <v>5</v>
      </c>
      <c r="D84" s="24">
        <v>47</v>
      </c>
      <c r="E84" s="24">
        <f t="shared" ref="E84:E113" si="51">SUM(C84:D84)</f>
        <v>52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f t="shared" si="43"/>
        <v>5</v>
      </c>
      <c r="P84" s="24">
        <f t="shared" si="43"/>
        <v>47</v>
      </c>
      <c r="Q84" s="24">
        <f t="shared" si="44"/>
        <v>52</v>
      </c>
    </row>
    <row r="85" spans="1:19" s="14" customFormat="1" x14ac:dyDescent="0.35">
      <c r="A85" s="25" t="s">
        <v>92</v>
      </c>
      <c r="B85" s="26"/>
      <c r="C85" s="27">
        <f>SUM(C69:C84)</f>
        <v>831</v>
      </c>
      <c r="D85" s="27">
        <f>SUM(D69:D84)</f>
        <v>905</v>
      </c>
      <c r="E85" s="27">
        <f>SUM(C85:D85)</f>
        <v>1736</v>
      </c>
      <c r="F85" s="27"/>
      <c r="G85" s="27"/>
      <c r="H85" s="27"/>
      <c r="I85" s="27"/>
      <c r="J85" s="27"/>
      <c r="K85" s="27"/>
      <c r="L85" s="27"/>
      <c r="M85" s="27"/>
      <c r="N85" s="27"/>
      <c r="O85" s="27">
        <f>C85+F85+I85+L85</f>
        <v>831</v>
      </c>
      <c r="P85" s="27">
        <f>D85+G85+J85+M85</f>
        <v>905</v>
      </c>
      <c r="Q85" s="27">
        <f>O85+P85</f>
        <v>1736</v>
      </c>
      <c r="S85" s="37"/>
    </row>
    <row r="86" spans="1:19" s="14" customFormat="1" x14ac:dyDescent="0.35">
      <c r="A86" s="28" t="s">
        <v>19</v>
      </c>
      <c r="B86" s="29"/>
      <c r="C86" s="30"/>
      <c r="D86" s="30"/>
      <c r="E86" s="24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9" s="17" customFormat="1" ht="18.75" x14ac:dyDescent="0.3">
      <c r="A87" s="22"/>
      <c r="B87" s="40" t="s">
        <v>38</v>
      </c>
      <c r="C87" s="24"/>
      <c r="D87" s="24"/>
      <c r="E87" s="24"/>
      <c r="F87" s="24"/>
      <c r="G87" s="24"/>
      <c r="H87" s="24"/>
      <c r="I87" s="24">
        <v>45</v>
      </c>
      <c r="J87" s="24">
        <v>39</v>
      </c>
      <c r="K87" s="24">
        <f>SUM(I87:J87)</f>
        <v>84</v>
      </c>
      <c r="L87" s="24">
        <v>14</v>
      </c>
      <c r="M87" s="24">
        <v>19</v>
      </c>
      <c r="N87" s="24">
        <f>SUM(L87:M87)</f>
        <v>33</v>
      </c>
      <c r="O87" s="24">
        <f t="shared" ref="O87:O89" si="52">C87+F87+I87+L87</f>
        <v>59</v>
      </c>
      <c r="P87" s="24">
        <f t="shared" ref="P87:P89" si="53">D87+G87+J87+M87</f>
        <v>58</v>
      </c>
      <c r="Q87" s="24">
        <f>O87+P87</f>
        <v>117</v>
      </c>
    </row>
    <row r="88" spans="1:19" s="17" customFormat="1" ht="18.75" x14ac:dyDescent="0.3">
      <c r="A88" s="22"/>
      <c r="B88" s="40" t="s">
        <v>75</v>
      </c>
      <c r="C88" s="24"/>
      <c r="D88" s="24"/>
      <c r="E88" s="24"/>
      <c r="F88" s="24"/>
      <c r="G88" s="24"/>
      <c r="H88" s="24"/>
      <c r="I88" s="24">
        <v>6</v>
      </c>
      <c r="J88" s="24">
        <v>5</v>
      </c>
      <c r="K88" s="24">
        <f t="shared" ref="K88:K96" si="54">SUM(I88:J88)</f>
        <v>11</v>
      </c>
      <c r="L88" s="24">
        <v>0</v>
      </c>
      <c r="M88" s="24">
        <v>0</v>
      </c>
      <c r="N88" s="24">
        <f t="shared" ref="N88:N96" si="55">SUM(L88:M88)</f>
        <v>0</v>
      </c>
      <c r="O88" s="24">
        <f t="shared" si="52"/>
        <v>6</v>
      </c>
      <c r="P88" s="24">
        <f t="shared" si="53"/>
        <v>5</v>
      </c>
      <c r="Q88" s="24">
        <f>O88+P88</f>
        <v>11</v>
      </c>
      <c r="S88" s="36"/>
    </row>
    <row r="89" spans="1:19" s="17" customFormat="1" ht="18.75" x14ac:dyDescent="0.3">
      <c r="A89" s="22"/>
      <c r="B89" s="40" t="s">
        <v>86</v>
      </c>
      <c r="C89" s="24"/>
      <c r="D89" s="24"/>
      <c r="E89" s="24"/>
      <c r="F89" s="24"/>
      <c r="G89" s="24"/>
      <c r="H89" s="24"/>
      <c r="I89" s="24">
        <v>21</v>
      </c>
      <c r="J89" s="24">
        <v>41</v>
      </c>
      <c r="K89" s="24">
        <f t="shared" si="54"/>
        <v>62</v>
      </c>
      <c r="L89" s="24">
        <v>0</v>
      </c>
      <c r="M89" s="24">
        <v>0</v>
      </c>
      <c r="N89" s="24">
        <f t="shared" si="55"/>
        <v>0</v>
      </c>
      <c r="O89" s="24">
        <f t="shared" si="52"/>
        <v>21</v>
      </c>
      <c r="P89" s="24">
        <f t="shared" si="53"/>
        <v>41</v>
      </c>
      <c r="Q89" s="24">
        <f t="shared" ref="Q89" si="56">O89+P89</f>
        <v>62</v>
      </c>
    </row>
    <row r="90" spans="1:19" s="17" customFormat="1" ht="18.75" x14ac:dyDescent="0.3">
      <c r="A90" s="22"/>
      <c r="B90" s="40" t="s">
        <v>109</v>
      </c>
      <c r="C90" s="24"/>
      <c r="D90" s="24"/>
      <c r="E90" s="24"/>
      <c r="F90" s="24"/>
      <c r="G90" s="24"/>
      <c r="H90" s="24"/>
      <c r="I90" s="24">
        <v>5</v>
      </c>
      <c r="J90" s="24">
        <v>11</v>
      </c>
      <c r="K90" s="24">
        <f t="shared" si="54"/>
        <v>16</v>
      </c>
      <c r="L90" s="24">
        <v>0</v>
      </c>
      <c r="M90" s="24">
        <v>0</v>
      </c>
      <c r="N90" s="24">
        <f t="shared" si="55"/>
        <v>0</v>
      </c>
      <c r="O90" s="24">
        <f>C90+F90+I90+L90</f>
        <v>5</v>
      </c>
      <c r="P90" s="24">
        <f>D90+G90+J90+M90</f>
        <v>11</v>
      </c>
      <c r="Q90" s="24">
        <f>O90+P90</f>
        <v>16</v>
      </c>
    </row>
    <row r="91" spans="1:19" s="17" customFormat="1" ht="18.75" x14ac:dyDescent="0.3">
      <c r="A91" s="22"/>
      <c r="B91" s="40" t="s">
        <v>52</v>
      </c>
      <c r="C91" s="24"/>
      <c r="D91" s="24"/>
      <c r="E91" s="24"/>
      <c r="F91" s="24">
        <v>100</v>
      </c>
      <c r="G91" s="24">
        <v>254</v>
      </c>
      <c r="H91" s="24">
        <f>SUM(F91:G91)</f>
        <v>354</v>
      </c>
      <c r="I91" s="24">
        <v>0</v>
      </c>
      <c r="J91" s="24">
        <v>0</v>
      </c>
      <c r="K91" s="24">
        <f>SUM(I91:J91)</f>
        <v>0</v>
      </c>
      <c r="L91" s="24">
        <v>0</v>
      </c>
      <c r="M91" s="24">
        <v>0</v>
      </c>
      <c r="N91" s="24">
        <f t="shared" si="55"/>
        <v>0</v>
      </c>
      <c r="O91" s="24">
        <f t="shared" ref="O91:O96" si="57">C91+F91+I91+L91</f>
        <v>100</v>
      </c>
      <c r="P91" s="24">
        <f t="shared" ref="P91:P96" si="58">D91+G91+J91+M91</f>
        <v>254</v>
      </c>
      <c r="Q91" s="24">
        <f t="shared" ref="Q91:Q96" si="59">O91+P91</f>
        <v>354</v>
      </c>
    </row>
    <row r="92" spans="1:19" s="17" customFormat="1" ht="18.75" x14ac:dyDescent="0.3">
      <c r="A92" s="22"/>
      <c r="B92" s="40" t="s">
        <v>123</v>
      </c>
      <c r="C92" s="24"/>
      <c r="D92" s="24"/>
      <c r="E92" s="24"/>
      <c r="F92" s="24"/>
      <c r="G92" s="24"/>
      <c r="H92" s="24"/>
      <c r="I92" s="24">
        <v>13</v>
      </c>
      <c r="J92" s="24">
        <v>46</v>
      </c>
      <c r="K92" s="24">
        <f t="shared" si="54"/>
        <v>59</v>
      </c>
      <c r="L92" s="24">
        <v>0</v>
      </c>
      <c r="M92" s="24">
        <v>0</v>
      </c>
      <c r="N92" s="24">
        <f t="shared" si="55"/>
        <v>0</v>
      </c>
      <c r="O92" s="24">
        <f t="shared" si="57"/>
        <v>13</v>
      </c>
      <c r="P92" s="24">
        <f t="shared" si="58"/>
        <v>46</v>
      </c>
      <c r="Q92" s="24">
        <f t="shared" si="59"/>
        <v>59</v>
      </c>
    </row>
    <row r="93" spans="1:19" s="17" customFormat="1" ht="18.75" x14ac:dyDescent="0.3">
      <c r="A93" s="22"/>
      <c r="B93" s="40" t="s">
        <v>127</v>
      </c>
      <c r="C93" s="24"/>
      <c r="D93" s="24"/>
      <c r="E93" s="24"/>
      <c r="F93" s="24"/>
      <c r="G93" s="24"/>
      <c r="H93" s="24"/>
      <c r="I93" s="24">
        <v>0</v>
      </c>
      <c r="J93" s="24">
        <v>8</v>
      </c>
      <c r="K93" s="24">
        <f t="shared" ref="K93" si="60">SUM(I93:J93)</f>
        <v>8</v>
      </c>
      <c r="L93" s="24">
        <v>0</v>
      </c>
      <c r="M93" s="24">
        <v>0</v>
      </c>
      <c r="N93" s="24">
        <f t="shared" ref="N93" si="61">SUM(L93:M93)</f>
        <v>0</v>
      </c>
      <c r="O93" s="24">
        <f t="shared" ref="O93" si="62">C93+F93+I93+L93</f>
        <v>0</v>
      </c>
      <c r="P93" s="24">
        <f t="shared" ref="P93" si="63">D93+G93+J93+M93</f>
        <v>8</v>
      </c>
      <c r="Q93" s="24">
        <f t="shared" ref="Q93" si="64">O93+P93</f>
        <v>8</v>
      </c>
    </row>
    <row r="94" spans="1:19" s="17" customFormat="1" ht="18.75" x14ac:dyDescent="0.3">
      <c r="A94" s="22"/>
      <c r="B94" s="40" t="s">
        <v>117</v>
      </c>
      <c r="C94" s="24"/>
      <c r="D94" s="24"/>
      <c r="E94" s="24"/>
      <c r="F94" s="24"/>
      <c r="G94" s="24"/>
      <c r="H94" s="24"/>
      <c r="I94" s="24">
        <v>8</v>
      </c>
      <c r="J94" s="24">
        <v>7</v>
      </c>
      <c r="K94" s="24">
        <f t="shared" si="54"/>
        <v>15</v>
      </c>
      <c r="L94" s="24">
        <v>14</v>
      </c>
      <c r="M94" s="24">
        <v>15</v>
      </c>
      <c r="N94" s="24">
        <f t="shared" si="55"/>
        <v>29</v>
      </c>
      <c r="O94" s="24">
        <f t="shared" si="57"/>
        <v>22</v>
      </c>
      <c r="P94" s="24">
        <f t="shared" si="58"/>
        <v>22</v>
      </c>
      <c r="Q94" s="24">
        <f t="shared" si="59"/>
        <v>44</v>
      </c>
      <c r="S94" s="36"/>
    </row>
    <row r="95" spans="1:19" s="17" customFormat="1" ht="18.75" x14ac:dyDescent="0.3">
      <c r="A95" s="22"/>
      <c r="B95" s="40" t="s">
        <v>91</v>
      </c>
      <c r="C95" s="24"/>
      <c r="D95" s="24"/>
      <c r="E95" s="24"/>
      <c r="F95" s="24"/>
      <c r="G95" s="24"/>
      <c r="H95" s="24"/>
      <c r="I95" s="24">
        <v>5</v>
      </c>
      <c r="J95" s="24">
        <v>13</v>
      </c>
      <c r="K95" s="24">
        <f t="shared" si="54"/>
        <v>18</v>
      </c>
      <c r="L95" s="24">
        <v>0</v>
      </c>
      <c r="M95" s="24">
        <v>0</v>
      </c>
      <c r="N95" s="24">
        <f t="shared" si="55"/>
        <v>0</v>
      </c>
      <c r="O95" s="24">
        <f t="shared" si="57"/>
        <v>5</v>
      </c>
      <c r="P95" s="24">
        <f t="shared" si="58"/>
        <v>13</v>
      </c>
      <c r="Q95" s="24">
        <f t="shared" si="59"/>
        <v>18</v>
      </c>
    </row>
    <row r="96" spans="1:19" s="17" customFormat="1" ht="18.75" x14ac:dyDescent="0.3">
      <c r="A96" s="22"/>
      <c r="B96" s="40" t="s">
        <v>93</v>
      </c>
      <c r="C96" s="24"/>
      <c r="D96" s="24"/>
      <c r="E96" s="24"/>
      <c r="F96" s="24"/>
      <c r="G96" s="24"/>
      <c r="H96" s="24"/>
      <c r="I96" s="24">
        <v>2</v>
      </c>
      <c r="J96" s="24">
        <v>5</v>
      </c>
      <c r="K96" s="24">
        <f t="shared" si="54"/>
        <v>7</v>
      </c>
      <c r="L96" s="24">
        <v>0</v>
      </c>
      <c r="M96" s="24">
        <v>0</v>
      </c>
      <c r="N96" s="24">
        <f t="shared" si="55"/>
        <v>0</v>
      </c>
      <c r="O96" s="24">
        <f t="shared" si="57"/>
        <v>2</v>
      </c>
      <c r="P96" s="24">
        <f t="shared" si="58"/>
        <v>5</v>
      </c>
      <c r="Q96" s="24">
        <f t="shared" si="59"/>
        <v>7</v>
      </c>
    </row>
    <row r="97" spans="1:19" s="14" customFormat="1" x14ac:dyDescent="0.35">
      <c r="A97" s="25" t="s">
        <v>94</v>
      </c>
      <c r="B97" s="26"/>
      <c r="C97" s="27"/>
      <c r="D97" s="27"/>
      <c r="E97" s="27"/>
      <c r="F97" s="27">
        <f t="shared" ref="F97:N97" si="65">SUM(F87:F96)</f>
        <v>100</v>
      </c>
      <c r="G97" s="27">
        <f t="shared" si="65"/>
        <v>254</v>
      </c>
      <c r="H97" s="27">
        <f t="shared" si="65"/>
        <v>354</v>
      </c>
      <c r="I97" s="27">
        <f t="shared" si="65"/>
        <v>105</v>
      </c>
      <c r="J97" s="27">
        <f t="shared" si="65"/>
        <v>175</v>
      </c>
      <c r="K97" s="27">
        <f t="shared" si="65"/>
        <v>280</v>
      </c>
      <c r="L97" s="27">
        <f t="shared" si="65"/>
        <v>28</v>
      </c>
      <c r="M97" s="27">
        <f t="shared" si="65"/>
        <v>34</v>
      </c>
      <c r="N97" s="27">
        <f t="shared" si="65"/>
        <v>62</v>
      </c>
      <c r="O97" s="27">
        <f>C97+F97+I97+L97</f>
        <v>233</v>
      </c>
      <c r="P97" s="27">
        <f>D97+G97+J97+M97</f>
        <v>463</v>
      </c>
      <c r="Q97" s="27">
        <f>O97+P97</f>
        <v>696</v>
      </c>
    </row>
    <row r="98" spans="1:19" s="14" customFormat="1" x14ac:dyDescent="0.35">
      <c r="A98" s="28" t="s">
        <v>21</v>
      </c>
      <c r="B98" s="29"/>
      <c r="C98" s="30"/>
      <c r="D98" s="30"/>
      <c r="E98" s="24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9" s="17" customFormat="1" ht="18.75" x14ac:dyDescent="0.3">
      <c r="A99" s="22"/>
      <c r="B99" s="23" t="s">
        <v>116</v>
      </c>
      <c r="C99" s="24">
        <v>7</v>
      </c>
      <c r="D99" s="24">
        <v>19</v>
      </c>
      <c r="E99" s="24">
        <f t="shared" si="51"/>
        <v>26</v>
      </c>
      <c r="F99" s="24"/>
      <c r="G99" s="24"/>
      <c r="H99" s="24"/>
      <c r="I99" s="24"/>
      <c r="J99" s="24"/>
      <c r="K99" s="24"/>
      <c r="L99" s="24"/>
      <c r="M99" s="24"/>
      <c r="N99" s="24"/>
      <c r="O99" s="24">
        <f t="shared" si="43"/>
        <v>7</v>
      </c>
      <c r="P99" s="24">
        <f t="shared" si="43"/>
        <v>19</v>
      </c>
      <c r="Q99" s="24">
        <f t="shared" si="44"/>
        <v>26</v>
      </c>
    </row>
    <row r="100" spans="1:19" s="17" customFormat="1" ht="18.75" x14ac:dyDescent="0.3">
      <c r="A100" s="22"/>
      <c r="B100" s="23" t="s">
        <v>107</v>
      </c>
      <c r="C100" s="24">
        <v>4</v>
      </c>
      <c r="D100" s="24">
        <v>5</v>
      </c>
      <c r="E100" s="24">
        <f t="shared" ref="E100" si="66">SUM(C100:D100)</f>
        <v>9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>
        <f t="shared" ref="O100" si="67">C100+F100+I100+L100</f>
        <v>4</v>
      </c>
      <c r="P100" s="24">
        <f t="shared" ref="P100" si="68">D100+G100+J100+M100</f>
        <v>5</v>
      </c>
      <c r="Q100" s="24">
        <f t="shared" ref="Q100" si="69">O100+P100</f>
        <v>9</v>
      </c>
      <c r="S100" s="36"/>
    </row>
    <row r="101" spans="1:19" s="17" customFormat="1" ht="18.75" x14ac:dyDescent="0.3">
      <c r="A101" s="22"/>
      <c r="B101" s="23" t="s">
        <v>39</v>
      </c>
      <c r="C101" s="24">
        <v>32</v>
      </c>
      <c r="D101" s="24">
        <v>122</v>
      </c>
      <c r="E101" s="24">
        <f t="shared" si="51"/>
        <v>154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>
        <f t="shared" si="43"/>
        <v>32</v>
      </c>
      <c r="P101" s="24">
        <f t="shared" si="43"/>
        <v>122</v>
      </c>
      <c r="Q101" s="24">
        <f t="shared" si="44"/>
        <v>154</v>
      </c>
      <c r="S101" s="36"/>
    </row>
    <row r="102" spans="1:19" s="17" customFormat="1" ht="18.75" x14ac:dyDescent="0.3">
      <c r="A102" s="22"/>
      <c r="B102" s="23" t="s">
        <v>40</v>
      </c>
      <c r="C102" s="24">
        <v>3</v>
      </c>
      <c r="D102" s="24">
        <v>49</v>
      </c>
      <c r="E102" s="24">
        <f t="shared" ref="E102" si="70">SUM(C102:D102)</f>
        <v>52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>
        <f t="shared" ref="O102" si="71">C102+F102+I102+L102</f>
        <v>3</v>
      </c>
      <c r="P102" s="24">
        <f t="shared" ref="P102" si="72">D102+G102+J102+M102</f>
        <v>49</v>
      </c>
      <c r="Q102" s="24">
        <f t="shared" ref="Q102" si="73">O102+P102</f>
        <v>52</v>
      </c>
      <c r="S102" s="36"/>
    </row>
    <row r="103" spans="1:19" s="17" customFormat="1" ht="18.75" x14ac:dyDescent="0.3">
      <c r="A103" s="22"/>
      <c r="B103" s="23" t="s">
        <v>105</v>
      </c>
      <c r="C103" s="24">
        <v>21</v>
      </c>
      <c r="D103" s="24">
        <v>12</v>
      </c>
      <c r="E103" s="24">
        <f t="shared" ref="E103" si="74">SUM(C103:D103)</f>
        <v>33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>
        <f t="shared" ref="O103" si="75">C103+F103+I103+L103</f>
        <v>21</v>
      </c>
      <c r="P103" s="24">
        <f t="shared" ref="P103" si="76">D103+G103+J103+M103</f>
        <v>12</v>
      </c>
      <c r="Q103" s="24">
        <f t="shared" ref="Q103" si="77">O103+P103</f>
        <v>33</v>
      </c>
    </row>
    <row r="104" spans="1:19" s="17" customFormat="1" ht="18.75" x14ac:dyDescent="0.3">
      <c r="A104" s="22"/>
      <c r="B104" s="23" t="s">
        <v>121</v>
      </c>
      <c r="C104" s="24">
        <v>16</v>
      </c>
      <c r="D104" s="24">
        <v>28</v>
      </c>
      <c r="E104" s="24">
        <f t="shared" ref="E104" si="78">SUM(C104:D104)</f>
        <v>44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f t="shared" ref="O104" si="79">C104+F104+I104+L104</f>
        <v>16</v>
      </c>
      <c r="P104" s="24">
        <f t="shared" ref="P104" si="80">D104+G104+J104+M104</f>
        <v>28</v>
      </c>
      <c r="Q104" s="24">
        <f t="shared" ref="Q104" si="81">O104+P104</f>
        <v>44</v>
      </c>
    </row>
    <row r="105" spans="1:19" s="17" customFormat="1" ht="18.75" x14ac:dyDescent="0.3">
      <c r="A105" s="22"/>
      <c r="B105" s="23" t="s">
        <v>112</v>
      </c>
      <c r="C105" s="24">
        <v>3</v>
      </c>
      <c r="D105" s="24">
        <v>19</v>
      </c>
      <c r="E105" s="24">
        <f t="shared" ref="E105" si="82">SUM(C105:D105)</f>
        <v>22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>
        <f t="shared" ref="O105" si="83">C105+F105+I105+L105</f>
        <v>3</v>
      </c>
      <c r="P105" s="24">
        <f t="shared" ref="P105" si="84">D105+G105+J105+M105</f>
        <v>19</v>
      </c>
      <c r="Q105" s="24">
        <f t="shared" ref="Q105" si="85">O105+P105</f>
        <v>22</v>
      </c>
      <c r="S105" s="36"/>
    </row>
    <row r="106" spans="1:19" s="14" customFormat="1" x14ac:dyDescent="0.35">
      <c r="A106" s="25" t="s">
        <v>95</v>
      </c>
      <c r="B106" s="26"/>
      <c r="C106" s="27">
        <f>SUM(C99:C105)</f>
        <v>86</v>
      </c>
      <c r="D106" s="27">
        <f>SUM(D99:D105)</f>
        <v>254</v>
      </c>
      <c r="E106" s="27">
        <f t="shared" si="51"/>
        <v>340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>
        <f t="shared" si="43"/>
        <v>86</v>
      </c>
      <c r="P106" s="27">
        <f t="shared" si="43"/>
        <v>254</v>
      </c>
      <c r="Q106" s="27">
        <f t="shared" si="44"/>
        <v>340</v>
      </c>
      <c r="S106" s="37"/>
    </row>
    <row r="107" spans="1:19" s="14" customFormat="1" x14ac:dyDescent="0.35">
      <c r="A107" s="28" t="s">
        <v>20</v>
      </c>
      <c r="B107" s="29"/>
      <c r="C107" s="30"/>
      <c r="D107" s="30"/>
      <c r="E107" s="24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9" s="17" customFormat="1" ht="18.75" x14ac:dyDescent="0.3">
      <c r="A108" s="22"/>
      <c r="B108" s="23" t="s">
        <v>108</v>
      </c>
      <c r="C108" s="24">
        <v>56</v>
      </c>
      <c r="D108" s="24">
        <v>118</v>
      </c>
      <c r="E108" s="24">
        <f t="shared" si="51"/>
        <v>174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f t="shared" si="43"/>
        <v>56</v>
      </c>
      <c r="P108" s="24">
        <f t="shared" si="43"/>
        <v>118</v>
      </c>
      <c r="Q108" s="24">
        <f t="shared" si="44"/>
        <v>174</v>
      </c>
      <c r="S108" s="36"/>
    </row>
    <row r="109" spans="1:19" s="17" customFormat="1" ht="18.75" x14ac:dyDescent="0.3">
      <c r="A109" s="22"/>
      <c r="B109" s="23" t="s">
        <v>111</v>
      </c>
      <c r="C109" s="24">
        <v>31</v>
      </c>
      <c r="D109" s="24">
        <v>52</v>
      </c>
      <c r="E109" s="24">
        <f t="shared" ref="E109" si="86">SUM(C109:D109)</f>
        <v>83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f t="shared" ref="O109:O110" si="87">C109+F109+I109+L109</f>
        <v>31</v>
      </c>
      <c r="P109" s="24">
        <f t="shared" ref="P109:P110" si="88">D109+G109+J109+M109</f>
        <v>52</v>
      </c>
      <c r="Q109" s="24">
        <f t="shared" ref="Q109:Q110" si="89">O109+P109</f>
        <v>83</v>
      </c>
      <c r="S109" s="36"/>
    </row>
    <row r="110" spans="1:19" s="17" customFormat="1" ht="18.75" x14ac:dyDescent="0.3">
      <c r="A110" s="22"/>
      <c r="B110" s="23" t="s">
        <v>96</v>
      </c>
      <c r="C110" s="24">
        <v>69</v>
      </c>
      <c r="D110" s="24">
        <v>211</v>
      </c>
      <c r="E110" s="24">
        <f t="shared" ref="E110" si="90">SUM(C110:D110)</f>
        <v>280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>
        <f t="shared" si="87"/>
        <v>69</v>
      </c>
      <c r="P110" s="24">
        <f t="shared" si="88"/>
        <v>211</v>
      </c>
      <c r="Q110" s="24">
        <f t="shared" si="89"/>
        <v>280</v>
      </c>
    </row>
    <row r="111" spans="1:19" s="17" customFormat="1" ht="18.75" x14ac:dyDescent="0.3">
      <c r="A111" s="22"/>
      <c r="B111" s="23" t="s">
        <v>120</v>
      </c>
      <c r="C111" s="24">
        <v>26</v>
      </c>
      <c r="D111" s="24">
        <v>40</v>
      </c>
      <c r="E111" s="24">
        <f t="shared" si="51"/>
        <v>66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>
        <f t="shared" si="43"/>
        <v>26</v>
      </c>
      <c r="P111" s="24">
        <f t="shared" si="43"/>
        <v>40</v>
      </c>
      <c r="Q111" s="24">
        <f t="shared" si="44"/>
        <v>66</v>
      </c>
    </row>
    <row r="112" spans="1:19" s="17" customFormat="1" ht="18.75" x14ac:dyDescent="0.3">
      <c r="A112" s="22"/>
      <c r="B112" s="23" t="s">
        <v>97</v>
      </c>
      <c r="C112" s="24">
        <v>125</v>
      </c>
      <c r="D112" s="24">
        <v>241</v>
      </c>
      <c r="E112" s="24">
        <f t="shared" si="51"/>
        <v>366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>
        <f t="shared" si="43"/>
        <v>125</v>
      </c>
      <c r="P112" s="24">
        <f t="shared" si="43"/>
        <v>241</v>
      </c>
      <c r="Q112" s="24">
        <f t="shared" si="44"/>
        <v>366</v>
      </c>
    </row>
    <row r="113" spans="1:19" s="14" customFormat="1" x14ac:dyDescent="0.35">
      <c r="A113" s="25" t="s">
        <v>98</v>
      </c>
      <c r="B113" s="26"/>
      <c r="C113" s="27">
        <f>SUM(C108:C112)</f>
        <v>307</v>
      </c>
      <c r="D113" s="27">
        <f>SUM(D108:D112)</f>
        <v>662</v>
      </c>
      <c r="E113" s="27">
        <f t="shared" si="51"/>
        <v>969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>
        <f t="shared" si="43"/>
        <v>307</v>
      </c>
      <c r="P113" s="27">
        <f t="shared" si="43"/>
        <v>662</v>
      </c>
      <c r="Q113" s="27">
        <f t="shared" si="44"/>
        <v>969</v>
      </c>
      <c r="S113" s="37"/>
    </row>
    <row r="114" spans="1:19" s="14" customFormat="1" x14ac:dyDescent="0.35">
      <c r="A114" s="28" t="s">
        <v>99</v>
      </c>
      <c r="B114" s="29"/>
      <c r="C114" s="30"/>
      <c r="D114" s="30"/>
      <c r="E114" s="24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9" s="17" customFormat="1" ht="18.75" x14ac:dyDescent="0.3">
      <c r="A115" s="22"/>
      <c r="B115" s="23" t="s">
        <v>104</v>
      </c>
      <c r="C115" s="24"/>
      <c r="D115" s="24"/>
      <c r="E115" s="24"/>
      <c r="F115" s="24"/>
      <c r="G115" s="24"/>
      <c r="H115" s="24"/>
      <c r="I115" s="24">
        <v>7</v>
      </c>
      <c r="J115" s="24">
        <v>7</v>
      </c>
      <c r="K115" s="24">
        <f>SUM(I115:J115)</f>
        <v>14</v>
      </c>
      <c r="L115" s="24">
        <v>9</v>
      </c>
      <c r="M115" s="24">
        <v>5</v>
      </c>
      <c r="N115" s="24">
        <f>SUM(L115:M115)</f>
        <v>14</v>
      </c>
      <c r="O115" s="24">
        <f t="shared" ref="O115" si="91">C115+F115+I115+L115</f>
        <v>16</v>
      </c>
      <c r="P115" s="24">
        <f t="shared" ref="P115" si="92">D115+G115+J115+M115</f>
        <v>12</v>
      </c>
      <c r="Q115" s="24">
        <f t="shared" ref="Q115" si="93">O115+P115</f>
        <v>28</v>
      </c>
    </row>
    <row r="116" spans="1:19" s="14" customFormat="1" x14ac:dyDescent="0.35">
      <c r="A116" s="31" t="s">
        <v>100</v>
      </c>
      <c r="B116" s="32"/>
      <c r="C116" s="33"/>
      <c r="D116" s="33"/>
      <c r="E116" s="27"/>
      <c r="F116" s="33"/>
      <c r="G116" s="33"/>
      <c r="H116" s="33"/>
      <c r="I116" s="33">
        <f t="shared" ref="I116:P116" si="94">SUM(I115:I115)</f>
        <v>7</v>
      </c>
      <c r="J116" s="33">
        <f t="shared" si="94"/>
        <v>7</v>
      </c>
      <c r="K116" s="33">
        <f t="shared" si="94"/>
        <v>14</v>
      </c>
      <c r="L116" s="33">
        <f t="shared" si="94"/>
        <v>9</v>
      </c>
      <c r="M116" s="33">
        <f t="shared" si="94"/>
        <v>5</v>
      </c>
      <c r="N116" s="33">
        <f t="shared" si="94"/>
        <v>14</v>
      </c>
      <c r="O116" s="33">
        <f t="shared" si="94"/>
        <v>16</v>
      </c>
      <c r="P116" s="33">
        <f t="shared" si="94"/>
        <v>12</v>
      </c>
      <c r="Q116" s="33">
        <f>O116+P116</f>
        <v>28</v>
      </c>
    </row>
    <row r="117" spans="1:19" s="14" customFormat="1" ht="27" customHeight="1" x14ac:dyDescent="0.35">
      <c r="A117" s="50" t="s">
        <v>33</v>
      </c>
      <c r="B117" s="51"/>
      <c r="C117" s="34">
        <f t="shared" ref="C117:N117" si="95">SUM(C10,C33,C55,C67,C85,C97,C106,C113,C116)</f>
        <v>5427</v>
      </c>
      <c r="D117" s="34">
        <f t="shared" si="95"/>
        <v>10708</v>
      </c>
      <c r="E117" s="34">
        <f t="shared" si="95"/>
        <v>16135</v>
      </c>
      <c r="F117" s="34">
        <f t="shared" si="95"/>
        <v>100</v>
      </c>
      <c r="G117" s="34">
        <f t="shared" si="95"/>
        <v>254</v>
      </c>
      <c r="H117" s="34">
        <f t="shared" si="95"/>
        <v>354</v>
      </c>
      <c r="I117" s="34">
        <f t="shared" si="95"/>
        <v>112</v>
      </c>
      <c r="J117" s="34">
        <f t="shared" si="95"/>
        <v>182</v>
      </c>
      <c r="K117" s="34">
        <f t="shared" si="95"/>
        <v>294</v>
      </c>
      <c r="L117" s="34">
        <f t="shared" si="95"/>
        <v>37</v>
      </c>
      <c r="M117" s="34">
        <f t="shared" si="95"/>
        <v>39</v>
      </c>
      <c r="N117" s="34">
        <f t="shared" si="95"/>
        <v>76</v>
      </c>
      <c r="O117" s="34">
        <f>C117+F117+I117+L117</f>
        <v>5676</v>
      </c>
      <c r="P117" s="34">
        <f>D117+G117+J117+M117</f>
        <v>11183</v>
      </c>
      <c r="Q117" s="34">
        <f>O117+P117</f>
        <v>16859</v>
      </c>
    </row>
  </sheetData>
  <mergeCells count="8">
    <mergeCell ref="A117:B117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  <ignoredErrors>
    <ignoredError sqref="E22 E32:E33 E23 E28 E109 E31 O116:P116 E36 E47 E84 E14 E48 E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รายงานเผยแพร่ 3</vt:lpstr>
      <vt:lpstr>รายงาน 4</vt:lpstr>
      <vt:lpstr>'รายงาน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ADMIN</cp:lastModifiedBy>
  <dcterms:created xsi:type="dcterms:W3CDTF">2015-09-23T02:48:25Z</dcterms:created>
  <dcterms:modified xsi:type="dcterms:W3CDTF">2022-04-08T08:25:54Z</dcterms:modified>
</cp:coreProperties>
</file>