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สารสนเทศเพื่อการบริหาร\นักศึกษา\"/>
    </mc:Choice>
  </mc:AlternateContent>
  <xr:revisionPtr revIDLastSave="0" documentId="13_ncr:1_{23158D54-8400-4786-AEE2-C76932D17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นักศึกษาลงทะเบียน!$A$6:$M$120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4" i="5" l="1"/>
  <c r="C82" i="5"/>
  <c r="C111" i="5"/>
  <c r="C71" i="5"/>
  <c r="C16" i="5"/>
  <c r="H79" i="5" l="1"/>
  <c r="G79" i="5"/>
  <c r="I116" i="5"/>
  <c r="M116" i="5"/>
  <c r="D116" i="5"/>
  <c r="E116" i="5"/>
  <c r="F116" i="5"/>
  <c r="G116" i="5"/>
  <c r="H116" i="5"/>
  <c r="J116" i="5"/>
  <c r="K116" i="5"/>
  <c r="L116" i="5"/>
  <c r="C116" i="5"/>
  <c r="H106" i="5"/>
  <c r="G106" i="5"/>
  <c r="E106" i="5"/>
  <c r="F106" i="5"/>
  <c r="D106" i="5"/>
  <c r="C106" i="5"/>
  <c r="L119" i="5"/>
  <c r="I119" i="5"/>
  <c r="E119" i="5"/>
  <c r="L118" i="5"/>
  <c r="I118" i="5"/>
  <c r="E118" i="5"/>
  <c r="L117" i="5"/>
  <c r="I117" i="5"/>
  <c r="E117" i="5"/>
  <c r="L78" i="5"/>
  <c r="I78" i="5"/>
  <c r="M78" i="5" s="1"/>
  <c r="E78" i="5"/>
  <c r="C114" i="5"/>
  <c r="M35" i="5"/>
  <c r="L35" i="5"/>
  <c r="I35" i="5"/>
  <c r="E35" i="5"/>
  <c r="C34" i="5"/>
  <c r="L91" i="5" l="1"/>
  <c r="I91" i="5"/>
  <c r="E91" i="5"/>
  <c r="M91" i="5" l="1"/>
  <c r="L36" i="5"/>
  <c r="I36" i="5"/>
  <c r="E36" i="5"/>
  <c r="M36" i="5" l="1"/>
  <c r="L90" i="5"/>
  <c r="I90" i="5"/>
  <c r="E90" i="5"/>
  <c r="L60" i="5"/>
  <c r="I60" i="5"/>
  <c r="E60" i="5"/>
  <c r="L50" i="5"/>
  <c r="I50" i="5"/>
  <c r="E50" i="5"/>
  <c r="M60" i="5" l="1"/>
  <c r="M50" i="5"/>
  <c r="M90" i="5"/>
  <c r="L107" i="5"/>
  <c r="I107" i="5"/>
  <c r="E107" i="5"/>
  <c r="J106" i="5"/>
  <c r="K106" i="5"/>
  <c r="M107" i="5" l="1"/>
  <c r="L95" i="5"/>
  <c r="I95" i="5"/>
  <c r="E95" i="5"/>
  <c r="L25" i="5"/>
  <c r="I25" i="5"/>
  <c r="E25" i="5"/>
  <c r="L87" i="5"/>
  <c r="I87" i="5"/>
  <c r="E87" i="5"/>
  <c r="L102" i="5"/>
  <c r="I102" i="5"/>
  <c r="E102" i="5"/>
  <c r="L73" i="5"/>
  <c r="I73" i="5"/>
  <c r="E73" i="5"/>
  <c r="L71" i="5"/>
  <c r="I71" i="5"/>
  <c r="E71" i="5"/>
  <c r="L54" i="5"/>
  <c r="I54" i="5"/>
  <c r="E54" i="5"/>
  <c r="L11" i="5"/>
  <c r="I11" i="5"/>
  <c r="E11" i="5"/>
  <c r="M11" i="5" l="1"/>
  <c r="M102" i="5"/>
  <c r="M71" i="5"/>
  <c r="M73" i="5"/>
  <c r="M95" i="5"/>
  <c r="M54" i="5"/>
  <c r="M87" i="5"/>
  <c r="M25" i="5"/>
  <c r="C76" i="5"/>
  <c r="I79" i="5" l="1"/>
  <c r="E82" i="5"/>
  <c r="E72" i="5"/>
  <c r="E79" i="5"/>
  <c r="L79" i="5"/>
  <c r="E80" i="5"/>
  <c r="I80" i="5"/>
  <c r="L80" i="5"/>
  <c r="E81" i="5"/>
  <c r="I81" i="5"/>
  <c r="L81" i="5"/>
  <c r="I82" i="5"/>
  <c r="L82" i="5"/>
  <c r="E83" i="5"/>
  <c r="I83" i="5"/>
  <c r="L83" i="5"/>
  <c r="E84" i="5"/>
  <c r="I84" i="5"/>
  <c r="L84" i="5"/>
  <c r="E85" i="5"/>
  <c r="I85" i="5"/>
  <c r="L85" i="5"/>
  <c r="E86" i="5"/>
  <c r="I86" i="5"/>
  <c r="L86" i="5"/>
  <c r="E88" i="5"/>
  <c r="I88" i="5"/>
  <c r="L88" i="5"/>
  <c r="E89" i="5"/>
  <c r="I89" i="5"/>
  <c r="L89" i="5"/>
  <c r="E92" i="5"/>
  <c r="I92" i="5"/>
  <c r="L92" i="5"/>
  <c r="E93" i="5"/>
  <c r="I93" i="5"/>
  <c r="L93" i="5"/>
  <c r="E94" i="5"/>
  <c r="I94" i="5"/>
  <c r="L94" i="5"/>
  <c r="E96" i="5"/>
  <c r="I96" i="5"/>
  <c r="L96" i="5"/>
  <c r="E97" i="5"/>
  <c r="I97" i="5"/>
  <c r="L97" i="5"/>
  <c r="E65" i="5"/>
  <c r="I65" i="5"/>
  <c r="L65" i="5"/>
  <c r="E66" i="5"/>
  <c r="I66" i="5"/>
  <c r="L66" i="5"/>
  <c r="E67" i="5"/>
  <c r="I67" i="5"/>
  <c r="L67" i="5"/>
  <c r="E68" i="5"/>
  <c r="I68" i="5"/>
  <c r="L68" i="5"/>
  <c r="E69" i="5"/>
  <c r="I69" i="5"/>
  <c r="L69" i="5"/>
  <c r="E70" i="5"/>
  <c r="I70" i="5"/>
  <c r="L70" i="5"/>
  <c r="I72" i="5"/>
  <c r="L72" i="5"/>
  <c r="I74" i="5"/>
  <c r="L74" i="5"/>
  <c r="E75" i="5"/>
  <c r="I75" i="5"/>
  <c r="L75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49" i="5"/>
  <c r="I49" i="5"/>
  <c r="L49" i="5"/>
  <c r="E51" i="5"/>
  <c r="I51" i="5"/>
  <c r="L51" i="5"/>
  <c r="E52" i="5"/>
  <c r="I52" i="5"/>
  <c r="L52" i="5"/>
  <c r="E53" i="5"/>
  <c r="I53" i="5"/>
  <c r="L53" i="5"/>
  <c r="E55" i="5"/>
  <c r="I55" i="5"/>
  <c r="L55" i="5"/>
  <c r="E56" i="5"/>
  <c r="I56" i="5"/>
  <c r="L56" i="5"/>
  <c r="E57" i="5"/>
  <c r="I57" i="5"/>
  <c r="L57" i="5"/>
  <c r="E58" i="5"/>
  <c r="I58" i="5"/>
  <c r="L58" i="5"/>
  <c r="E59" i="5"/>
  <c r="I59" i="5"/>
  <c r="L59" i="5"/>
  <c r="E61" i="5"/>
  <c r="I61" i="5"/>
  <c r="L61" i="5"/>
  <c r="E62" i="5"/>
  <c r="I62" i="5"/>
  <c r="L62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E74" i="5" l="1"/>
  <c r="M74" i="5" s="1"/>
  <c r="L115" i="5"/>
  <c r="I115" i="5"/>
  <c r="K114" i="5"/>
  <c r="J114" i="5"/>
  <c r="H114" i="5"/>
  <c r="G114" i="5"/>
  <c r="F114" i="5"/>
  <c r="E114" i="5"/>
  <c r="D114" i="5"/>
  <c r="L113" i="5"/>
  <c r="I113" i="5"/>
  <c r="E113" i="5"/>
  <c r="L112" i="5"/>
  <c r="I112" i="5"/>
  <c r="E112" i="5"/>
  <c r="L111" i="5"/>
  <c r="I111" i="5"/>
  <c r="E111" i="5"/>
  <c r="L110" i="5"/>
  <c r="I110" i="5"/>
  <c r="E110" i="5"/>
  <c r="L109" i="5"/>
  <c r="I109" i="5"/>
  <c r="E109" i="5"/>
  <c r="K108" i="5"/>
  <c r="J108" i="5"/>
  <c r="H108" i="5"/>
  <c r="G108" i="5"/>
  <c r="F108" i="5"/>
  <c r="D108" i="5"/>
  <c r="C108" i="5"/>
  <c r="L106" i="5"/>
  <c r="I106" i="5"/>
  <c r="L105" i="5"/>
  <c r="I105" i="5"/>
  <c r="E105" i="5"/>
  <c r="L104" i="5"/>
  <c r="I104" i="5"/>
  <c r="E104" i="5"/>
  <c r="L103" i="5"/>
  <c r="I103" i="5"/>
  <c r="E103" i="5"/>
  <c r="L101" i="5"/>
  <c r="I101" i="5"/>
  <c r="E101" i="5"/>
  <c r="L100" i="5"/>
  <c r="I100" i="5"/>
  <c r="E100" i="5"/>
  <c r="L99" i="5"/>
  <c r="I99" i="5"/>
  <c r="E99" i="5"/>
  <c r="K98" i="5"/>
  <c r="J98" i="5"/>
  <c r="H98" i="5"/>
  <c r="G98" i="5"/>
  <c r="F98" i="5"/>
  <c r="D98" i="5"/>
  <c r="C98" i="5"/>
  <c r="M97" i="5"/>
  <c r="M96" i="5"/>
  <c r="M94" i="5"/>
  <c r="M93" i="5"/>
  <c r="M92" i="5"/>
  <c r="M89" i="5"/>
  <c r="M88" i="5"/>
  <c r="M86" i="5"/>
  <c r="M85" i="5"/>
  <c r="M84" i="5"/>
  <c r="M83" i="5"/>
  <c r="M82" i="5"/>
  <c r="M81" i="5"/>
  <c r="M80" i="5"/>
  <c r="M79" i="5"/>
  <c r="L77" i="5"/>
  <c r="L76" i="5" s="1"/>
  <c r="I77" i="5"/>
  <c r="I76" i="5" s="1"/>
  <c r="E77" i="5"/>
  <c r="K76" i="5"/>
  <c r="J76" i="5"/>
  <c r="H76" i="5"/>
  <c r="G76" i="5"/>
  <c r="F76" i="5"/>
  <c r="D76" i="5"/>
  <c r="M75" i="5"/>
  <c r="M70" i="5"/>
  <c r="M69" i="5"/>
  <c r="M68" i="5"/>
  <c r="M67" i="5"/>
  <c r="M66" i="5"/>
  <c r="M65" i="5"/>
  <c r="L64" i="5"/>
  <c r="L63" i="5" s="1"/>
  <c r="I64" i="5"/>
  <c r="I63" i="5" s="1"/>
  <c r="E64" i="5"/>
  <c r="K63" i="5"/>
  <c r="J63" i="5"/>
  <c r="G63" i="5"/>
  <c r="F63" i="5"/>
  <c r="C63" i="5"/>
  <c r="M62" i="5"/>
  <c r="M61" i="5"/>
  <c r="M59" i="5"/>
  <c r="M58" i="5"/>
  <c r="M57" i="5"/>
  <c r="M56" i="5"/>
  <c r="M55" i="5"/>
  <c r="M53" i="5"/>
  <c r="M52" i="5"/>
  <c r="M51" i="5"/>
  <c r="M49" i="5"/>
  <c r="M48" i="5"/>
  <c r="M47" i="5"/>
  <c r="M46" i="5"/>
  <c r="M45" i="5"/>
  <c r="M44" i="5"/>
  <c r="M43" i="5"/>
  <c r="M42" i="5"/>
  <c r="M41" i="5"/>
  <c r="L40" i="5"/>
  <c r="L39" i="5" s="1"/>
  <c r="I40" i="5"/>
  <c r="I39" i="5" s="1"/>
  <c r="E40" i="5"/>
  <c r="E39" i="5" s="1"/>
  <c r="K39" i="5"/>
  <c r="J39" i="5"/>
  <c r="H39" i="5"/>
  <c r="G39" i="5"/>
  <c r="F39" i="5"/>
  <c r="D39" i="5"/>
  <c r="C39" i="5"/>
  <c r="L38" i="5"/>
  <c r="I38" i="5"/>
  <c r="E38" i="5"/>
  <c r="L37" i="5"/>
  <c r="I37" i="5"/>
  <c r="E37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M103" i="5" l="1"/>
  <c r="I108" i="5"/>
  <c r="I114" i="5"/>
  <c r="L33" i="5"/>
  <c r="I33" i="5"/>
  <c r="I98" i="5"/>
  <c r="M77" i="5"/>
  <c r="M76" i="5" s="1"/>
  <c r="L98" i="5"/>
  <c r="M100" i="5"/>
  <c r="M64" i="5"/>
  <c r="L108" i="5"/>
  <c r="M111" i="5"/>
  <c r="M101" i="5"/>
  <c r="M99" i="5"/>
  <c r="M109" i="5"/>
  <c r="L114" i="5"/>
  <c r="M110" i="5"/>
  <c r="M106" i="5"/>
  <c r="M105" i="5"/>
  <c r="E98" i="5"/>
  <c r="M38" i="5"/>
  <c r="M115" i="5"/>
  <c r="E108" i="5"/>
  <c r="M112" i="5"/>
  <c r="M113" i="5"/>
  <c r="M104" i="5"/>
  <c r="M40" i="5"/>
  <c r="M39" i="5" s="1"/>
  <c r="M37" i="5"/>
  <c r="E33" i="5"/>
  <c r="M34" i="5"/>
  <c r="E63" i="5"/>
  <c r="M72" i="5"/>
  <c r="E7" i="5"/>
  <c r="M8" i="5"/>
  <c r="M7" i="5" s="1"/>
  <c r="C33" i="5"/>
  <c r="D63" i="5"/>
  <c r="H63" i="5"/>
  <c r="E76" i="5"/>
  <c r="M108" i="5" l="1"/>
  <c r="M63" i="5"/>
  <c r="M114" i="5"/>
  <c r="M98" i="5"/>
  <c r="M33" i="5"/>
  <c r="H120" i="5" l="1"/>
  <c r="K120" i="5"/>
  <c r="D120" i="5"/>
  <c r="I120" i="5"/>
  <c r="L120" i="5"/>
  <c r="C120" i="5"/>
  <c r="G120" i="5"/>
  <c r="E120" i="5"/>
  <c r="F120" i="5"/>
  <c r="J120" i="5"/>
  <c r="M120" i="5"/>
</calcChain>
</file>

<file path=xl/sharedStrings.xml><?xml version="1.0" encoding="utf-8"?>
<sst xmlns="http://schemas.openxmlformats.org/spreadsheetml/2006/main" count="603" uniqueCount="119">
  <si>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</si>
  <si>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</si>
  <si>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</si>
  <si>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</si>
  <si>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</si>
  <si>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</si>
  <si>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</si>
  <si>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</si>
  <si>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</si>
  <si>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</si>
  <si>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</si>
  <si>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</si>
  <si>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</si>
  <si>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</si>
  <si>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</si>
  <si>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</si>
  <si>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</si>
  <si>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</si>
  <si>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</si>
  <si>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</si>
  <si>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</si>
  <si>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</si>
  <si>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</si>
  <si>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</si>
  <si>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</si>
  <si>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</si>
  <si>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</si>
  <si>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</si>
  <si>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</si>
  <si>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</si>
  <si>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</si>
  <si>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</si>
  <si>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</si>
  <si>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</si>
  <si>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</si>
  <si>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</si>
  <si>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</si>
  <si>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</si>
  <si>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</si>
  <si>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</si>
  <si>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</si>
  <si>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</si>
  <si>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</si>
  <si>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</si>
  <si>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</si>
  <si>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</si>
  <si>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</si>
  <si>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</si>
  <si>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</si>
  <si>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</si>
  <si>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</si>
  <si>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ดุริยางค์สากล</t>
  </si>
  <si>
    <t>นิติศาสตร์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</si>
  <si>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</si>
  <si>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</si>
  <si>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</si>
  <si>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</si>
  <si>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</si>
  <si>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</si>
  <si>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</si>
  <si>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</si>
  <si>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</si>
  <si>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</si>
  <si>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</si>
  <si>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</si>
  <si>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</si>
  <si>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</si>
  <si>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</si>
  <si>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</si>
  <si>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</si>
  <si>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</si>
  <si>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</si>
  <si>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</si>
  <si>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</si>
  <si>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</si>
  <si>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</si>
  <si>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</si>
  <si>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</si>
  <si>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</si>
  <si>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</si>
  <si>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</si>
  <si>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</si>
  <si>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</si>
  <si>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</si>
  <si>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</si>
  <si>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</si>
  <si>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</si>
  <si>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</si>
  <si>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</si>
  <si>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</si>
  <si>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</si>
  <si>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</si>
  <si>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</si>
  <si>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</si>
  <si>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</si>
  <si>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</si>
  <si>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</si>
  <si>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</si>
  <si>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</si>
  <si>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</si>
  <si>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</si>
  <si>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</si>
  <si>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</si>
  <si>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</si>
  <si>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</si>
  <si>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</si>
  <si>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</si>
  <si>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</si>
  <si>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</si>
  <si>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</si>
  <si>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</si>
  <si>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นวัตกรรมเกษตรอินทรีย์</t>
  </si>
  <si>
    <t>การจัดการระบบสุขภาพชุมชน</t>
  </si>
  <si>
    <t>สำนักทะเบียนและประมวลผล</t>
  </si>
  <si>
    <t>โครงการเรียนล่วงหน้า</t>
  </si>
  <si>
    <t>ศิษย์เก่าเรียนฟรี</t>
  </si>
  <si>
    <t>หลักสูตรปฏิบัติการครูมืออาชีพ</t>
  </si>
  <si>
    <t>จำนวนนักศึกษาลงทะเบียน มหาวิทยาลัยราชภัฏเชียงใหม่ ไตรมาสที่ 4/2565</t>
  </si>
  <si>
    <t>ข้อมูล ณ วันที่ 3 ตุลาคม 2565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</si>
</sst>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41" fontId="8" fillId="0" borderId="0" xfId="0" applyNumberFormat="1" applyFont="1"/>
    <xf numFmtId="0" fontId="4" fillId="5" borderId="3" xfId="0" applyFont="1" applyFill="1" applyBorder="1"/>
    <xf numFmtId="0" fontId="4" fillId="5" borderId="8" xfId="0" applyFont="1" applyFill="1" applyBorder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4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0" customWidth="1"/>
    <col min="6" max="6" width="8.375" style="10" customWidth="1"/>
    <col min="7" max="8" width="8" style="1" customWidth="1"/>
    <col min="9" max="9" width="8" style="10" customWidth="1"/>
    <col min="10" max="11" width="8" style="1" customWidth="1"/>
    <col min="12" max="12" width="8" style="10" customWidth="1"/>
    <col min="13" max="13" width="9.375" style="10" customWidth="1"/>
    <col min="14" max="16384" width="9" style="1"/>
  </cols>
  <sheetData>
    <row r="1" spans="1:15" ht="24.95" customHeight="1" x14ac:dyDescent="0.35">
      <c r="A1" s="4" t="s">
        <v>117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C3" s="2"/>
      <c r="D3" s="2"/>
      <c r="E3" s="11"/>
      <c r="F3" s="11"/>
      <c r="G3" s="2"/>
      <c r="H3" s="2"/>
      <c r="I3" s="11"/>
      <c r="J3" s="2"/>
      <c r="K3" s="2"/>
      <c r="L3" s="11"/>
      <c r="M3" s="11"/>
    </row>
    <row r="4" spans="1:15" ht="23.25" customHeight="1" x14ac:dyDescent="0.25">
      <c r="A4" s="35" t="s">
        <v>20</v>
      </c>
      <c r="B4" s="36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5" ht="23.25" customHeight="1" x14ac:dyDescent="0.25">
      <c r="A5" s="37"/>
      <c r="B5" s="38"/>
      <c r="C5" s="41" t="s">
        <v>2</v>
      </c>
      <c r="D5" s="41"/>
      <c r="E5" s="41"/>
      <c r="F5" s="24" t="s">
        <v>5</v>
      </c>
      <c r="G5" s="41" t="s">
        <v>18</v>
      </c>
      <c r="H5" s="41"/>
      <c r="I5" s="41"/>
      <c r="J5" s="44" t="s">
        <v>19</v>
      </c>
      <c r="K5" s="45"/>
      <c r="L5" s="45"/>
      <c r="M5" s="43"/>
    </row>
    <row r="6" spans="1:15" ht="23.25" customHeight="1" x14ac:dyDescent="0.25">
      <c r="A6" s="39"/>
      <c r="B6" s="40"/>
      <c r="C6" s="24" t="s">
        <v>3</v>
      </c>
      <c r="D6" s="24" t="s">
        <v>4</v>
      </c>
      <c r="E6" s="24" t="s">
        <v>16</v>
      </c>
      <c r="F6" s="24" t="s">
        <v>4</v>
      </c>
      <c r="G6" s="24" t="s">
        <v>3</v>
      </c>
      <c r="H6" s="24" t="s">
        <v>4</v>
      </c>
      <c r="I6" s="24" t="s">
        <v>16</v>
      </c>
      <c r="J6" s="24" t="s">
        <v>3</v>
      </c>
      <c r="K6" s="24" t="s">
        <v>4</v>
      </c>
      <c r="L6" s="24" t="s">
        <v>16</v>
      </c>
      <c r="M6" s="43"/>
    </row>
    <row r="7" spans="1:15" s="10" customFormat="1" ht="21" x14ac:dyDescent="0.35">
      <c r="A7" s="26" t="s">
        <v>6</v>
      </c>
      <c r="B7" s="27"/>
      <c r="C7" s="15">
        <f t="shared" ref="C7:M7" si="0">SUM(C8:C32)</f>
        <v>4838</v>
      </c>
      <c r="D7" s="15">
        <f t="shared" si="0"/>
        <v>0</v>
      </c>
      <c r="E7" s="15">
        <f t="shared" si="0"/>
        <v>4838</v>
      </c>
      <c r="F7" s="15">
        <f t="shared" si="0"/>
        <v>333</v>
      </c>
      <c r="G7" s="15">
        <f t="shared" si="0"/>
        <v>0</v>
      </c>
      <c r="H7" s="15">
        <f t="shared" si="0"/>
        <v>159</v>
      </c>
      <c r="I7" s="15">
        <f t="shared" si="0"/>
        <v>159</v>
      </c>
      <c r="J7" s="15">
        <f t="shared" si="0"/>
        <v>8</v>
      </c>
      <c r="K7" s="15">
        <f t="shared" si="0"/>
        <v>32</v>
      </c>
      <c r="L7" s="15">
        <f t="shared" si="0"/>
        <v>40</v>
      </c>
      <c r="M7" s="17">
        <f t="shared" si="0"/>
        <v>5370</v>
      </c>
      <c r="O7" s="25"/>
    </row>
    <row r="8" spans="1:15" ht="21" x14ac:dyDescent="0.35">
      <c r="A8" s="6"/>
      <c r="B8" s="5" t="s">
        <v>23</v>
      </c>
      <c r="C8" s="16">
        <v>351</v>
      </c>
      <c r="D8" s="16">
        <v>0</v>
      </c>
      <c r="E8" s="14">
        <f>SUM(C8:D8)</f>
        <v>351</v>
      </c>
      <c r="F8" s="14" t="s">
        <v>8</v>
      </c>
      <c r="G8" s="16">
        <v>0</v>
      </c>
      <c r="H8" s="16" t="s">
        <v>8</v>
      </c>
      <c r="I8" s="14">
        <f>SUM(G8:H8)</f>
        <v>0</v>
      </c>
      <c r="J8" s="14" t="s">
        <v>8</v>
      </c>
      <c r="K8" s="16" t="s">
        <v>8</v>
      </c>
      <c r="L8" s="14">
        <f>SUM(J8:K8)</f>
        <v>0</v>
      </c>
      <c r="M8" s="14">
        <f>SUM(E8,F8,I8,L8)</f>
        <v>351</v>
      </c>
      <c r="O8" s="21"/>
    </row>
    <row r="9" spans="1:15" ht="21" x14ac:dyDescent="0.35">
      <c r="A9" s="6"/>
      <c r="B9" s="5" t="s">
        <v>73</v>
      </c>
      <c r="C9" s="16">
        <v>0</v>
      </c>
      <c r="D9" s="16">
        <v>0</v>
      </c>
      <c r="E9" s="14">
        <f t="shared" ref="E9:E13" si="1">SUM(C9:D9)</f>
        <v>0</v>
      </c>
      <c r="F9" s="14" t="s">
        <v>8</v>
      </c>
      <c r="G9" s="16">
        <v>0</v>
      </c>
      <c r="H9" s="16">
        <v>99</v>
      </c>
      <c r="I9" s="14">
        <f t="shared" ref="I9:I13" si="2">SUM(G9:H9)</f>
        <v>99</v>
      </c>
      <c r="J9" s="16">
        <v>8</v>
      </c>
      <c r="K9" s="16">
        <v>32</v>
      </c>
      <c r="L9" s="14">
        <f t="shared" ref="L9:L13" si="3">SUM(J9:K9)</f>
        <v>40</v>
      </c>
      <c r="M9" s="14">
        <f>SUM(E9,F9,I9,L9)</f>
        <v>139</v>
      </c>
      <c r="O9" s="21"/>
    </row>
    <row r="10" spans="1:15" ht="21" x14ac:dyDescent="0.35">
      <c r="A10" s="6"/>
      <c r="B10" s="5" t="s">
        <v>22</v>
      </c>
      <c r="C10" s="16">
        <v>290</v>
      </c>
      <c r="D10" s="16">
        <v>0</v>
      </c>
      <c r="E10" s="14">
        <f t="shared" si="1"/>
        <v>290</v>
      </c>
      <c r="F10" s="14" t="s">
        <v>8</v>
      </c>
      <c r="G10" s="16">
        <v>0</v>
      </c>
      <c r="H10" s="16" t="s">
        <v>8</v>
      </c>
      <c r="I10" s="14">
        <f t="shared" si="2"/>
        <v>0</v>
      </c>
      <c r="J10" s="14" t="s">
        <v>8</v>
      </c>
      <c r="K10" s="16" t="s">
        <v>8</v>
      </c>
      <c r="L10" s="14">
        <f t="shared" si="3"/>
        <v>0</v>
      </c>
      <c r="M10" s="14">
        <f>SUM(E10,F10,I10,L10)</f>
        <v>290</v>
      </c>
      <c r="O10" s="21"/>
    </row>
    <row r="11" spans="1:15" ht="21" x14ac:dyDescent="0.35">
      <c r="A11" s="6"/>
      <c r="B11" s="5" t="s">
        <v>100</v>
      </c>
      <c r="C11" s="16">
        <v>81</v>
      </c>
      <c r="D11" s="16">
        <v>0</v>
      </c>
      <c r="E11" s="14">
        <f t="shared" ref="E11" si="4">SUM(C11:D11)</f>
        <v>81</v>
      </c>
      <c r="F11" s="14" t="s">
        <v>8</v>
      </c>
      <c r="G11" s="16">
        <v>0</v>
      </c>
      <c r="H11" s="16" t="s">
        <v>8</v>
      </c>
      <c r="I11" s="14">
        <f t="shared" ref="I11" si="5">SUM(G11:H11)</f>
        <v>0</v>
      </c>
      <c r="J11" s="14" t="s">
        <v>8</v>
      </c>
      <c r="K11" s="16" t="s">
        <v>8</v>
      </c>
      <c r="L11" s="14">
        <f t="shared" ref="L11" si="6">SUM(J11:K11)</f>
        <v>0</v>
      </c>
      <c r="M11" s="14">
        <f t="shared" ref="M11" si="7">SUM(E11,F11,I11,L11)</f>
        <v>81</v>
      </c>
      <c r="O11" s="21"/>
    </row>
    <row r="12" spans="1:15" ht="21" x14ac:dyDescent="0.35">
      <c r="A12" s="6"/>
      <c r="B12" s="5" t="s">
        <v>24</v>
      </c>
      <c r="C12" s="16">
        <v>132</v>
      </c>
      <c r="D12" s="16">
        <v>0</v>
      </c>
      <c r="E12" s="14">
        <f t="shared" si="1"/>
        <v>132</v>
      </c>
      <c r="F12" s="14" t="s">
        <v>8</v>
      </c>
      <c r="G12" s="16">
        <v>0</v>
      </c>
      <c r="H12" s="16" t="s">
        <v>8</v>
      </c>
      <c r="I12" s="14">
        <f t="shared" si="2"/>
        <v>0</v>
      </c>
      <c r="J12" s="14" t="s">
        <v>8</v>
      </c>
      <c r="K12" s="16" t="s">
        <v>8</v>
      </c>
      <c r="L12" s="14">
        <f t="shared" si="3"/>
        <v>0</v>
      </c>
      <c r="M12" s="14">
        <f t="shared" ref="M12:M75" si="8">SUM(E12,F12,I12,L12)</f>
        <v>132</v>
      </c>
      <c r="O12" s="21"/>
    </row>
    <row r="13" spans="1:15" ht="21" x14ac:dyDescent="0.35">
      <c r="A13" s="6"/>
      <c r="B13" s="5" t="s">
        <v>25</v>
      </c>
      <c r="C13" s="16">
        <v>292</v>
      </c>
      <c r="D13" s="16">
        <v>0</v>
      </c>
      <c r="E13" s="14">
        <f t="shared" si="1"/>
        <v>292</v>
      </c>
      <c r="F13" s="14" t="s">
        <v>8</v>
      </c>
      <c r="G13" s="16">
        <v>0</v>
      </c>
      <c r="H13" s="16" t="s">
        <v>8</v>
      </c>
      <c r="I13" s="14">
        <f t="shared" si="2"/>
        <v>0</v>
      </c>
      <c r="J13" s="14" t="s">
        <v>8</v>
      </c>
      <c r="K13" s="16" t="s">
        <v>8</v>
      </c>
      <c r="L13" s="14">
        <f t="shared" si="3"/>
        <v>0</v>
      </c>
      <c r="M13" s="14">
        <f>SUM(E13,F13,I13,L13)</f>
        <v>292</v>
      </c>
      <c r="O13" s="21"/>
    </row>
    <row r="14" spans="1:15" ht="21" x14ac:dyDescent="0.35">
      <c r="A14" s="6"/>
      <c r="B14" s="5" t="s">
        <v>26</v>
      </c>
      <c r="C14" s="16">
        <v>249</v>
      </c>
      <c r="D14" s="16">
        <v>0</v>
      </c>
      <c r="E14" s="14">
        <f t="shared" ref="E14:E32" si="9">SUM(C14:D14)</f>
        <v>249</v>
      </c>
      <c r="F14" s="14" t="s">
        <v>8</v>
      </c>
      <c r="G14" s="16">
        <v>0</v>
      </c>
      <c r="H14" s="16" t="s">
        <v>8</v>
      </c>
      <c r="I14" s="14">
        <f t="shared" ref="I14:I32" si="10">SUM(G14:H14)</f>
        <v>0</v>
      </c>
      <c r="J14" s="14" t="s">
        <v>8</v>
      </c>
      <c r="K14" s="16" t="s">
        <v>8</v>
      </c>
      <c r="L14" s="14">
        <f t="shared" ref="L14:L32" si="11">SUM(J14:K14)</f>
        <v>0</v>
      </c>
      <c r="M14" s="14">
        <f>SUM(E14,F14,I14,L14)</f>
        <v>249</v>
      </c>
      <c r="O14" s="21"/>
    </row>
    <row r="15" spans="1:15" ht="21" x14ac:dyDescent="0.35">
      <c r="A15" s="6"/>
      <c r="B15" s="5" t="s">
        <v>27</v>
      </c>
      <c r="C15" s="16">
        <v>182</v>
      </c>
      <c r="D15" s="16">
        <v>0</v>
      </c>
      <c r="E15" s="14">
        <f t="shared" si="9"/>
        <v>182</v>
      </c>
      <c r="F15" s="14" t="s">
        <v>8</v>
      </c>
      <c r="G15" s="16">
        <v>0</v>
      </c>
      <c r="H15" s="16" t="s">
        <v>8</v>
      </c>
      <c r="I15" s="14">
        <f t="shared" si="10"/>
        <v>0</v>
      </c>
      <c r="J15" s="14" t="s">
        <v>8</v>
      </c>
      <c r="K15" s="16" t="s">
        <v>8</v>
      </c>
      <c r="L15" s="14">
        <f t="shared" si="11"/>
        <v>0</v>
      </c>
      <c r="M15" s="14">
        <f t="shared" si="8"/>
        <v>182</v>
      </c>
      <c r="O15" s="21"/>
    </row>
    <row r="16" spans="1:15" ht="21" x14ac:dyDescent="0.35">
      <c r="A16" s="6"/>
      <c r="B16" s="5" t="s">
        <v>21</v>
      </c>
      <c r="C16" s="16">
        <f>50+130+143</f>
        <v>323</v>
      </c>
      <c r="D16" s="16">
        <v>0</v>
      </c>
      <c r="E16" s="14">
        <f t="shared" si="9"/>
        <v>323</v>
      </c>
      <c r="F16" s="14" t="s">
        <v>8</v>
      </c>
      <c r="G16" s="16">
        <v>0</v>
      </c>
      <c r="H16" s="16" t="s">
        <v>8</v>
      </c>
      <c r="I16" s="14">
        <f t="shared" si="10"/>
        <v>0</v>
      </c>
      <c r="J16" s="14" t="s">
        <v>8</v>
      </c>
      <c r="K16" s="16" t="s">
        <v>8</v>
      </c>
      <c r="L16" s="14">
        <f t="shared" si="11"/>
        <v>0</v>
      </c>
      <c r="M16" s="14">
        <f t="shared" si="8"/>
        <v>323</v>
      </c>
      <c r="O16" s="21"/>
    </row>
    <row r="17" spans="1:15" ht="21" x14ac:dyDescent="0.35">
      <c r="A17" s="6"/>
      <c r="B17" s="5" t="s">
        <v>29</v>
      </c>
      <c r="C17" s="16">
        <v>267</v>
      </c>
      <c r="D17" s="16">
        <v>0</v>
      </c>
      <c r="E17" s="14">
        <f t="shared" si="9"/>
        <v>267</v>
      </c>
      <c r="F17" s="14" t="s">
        <v>8</v>
      </c>
      <c r="G17" s="16">
        <v>0</v>
      </c>
      <c r="H17" s="16" t="s">
        <v>8</v>
      </c>
      <c r="I17" s="14">
        <f t="shared" si="10"/>
        <v>0</v>
      </c>
      <c r="J17" s="14" t="s">
        <v>8</v>
      </c>
      <c r="K17" s="16" t="s">
        <v>8</v>
      </c>
      <c r="L17" s="14">
        <f t="shared" si="11"/>
        <v>0</v>
      </c>
      <c r="M17" s="14">
        <f t="shared" si="8"/>
        <v>267</v>
      </c>
      <c r="O17" s="21"/>
    </row>
    <row r="18" spans="1:15" ht="21" x14ac:dyDescent="0.35">
      <c r="A18" s="6"/>
      <c r="B18" s="5" t="s">
        <v>30</v>
      </c>
      <c r="C18" s="16">
        <v>288</v>
      </c>
      <c r="D18" s="16">
        <v>0</v>
      </c>
      <c r="E18" s="14">
        <f t="shared" si="9"/>
        <v>288</v>
      </c>
      <c r="F18" s="14" t="s">
        <v>8</v>
      </c>
      <c r="G18" s="16">
        <v>0</v>
      </c>
      <c r="H18" s="16" t="s">
        <v>8</v>
      </c>
      <c r="I18" s="14">
        <f t="shared" si="10"/>
        <v>0</v>
      </c>
      <c r="J18" s="14" t="s">
        <v>8</v>
      </c>
      <c r="K18" s="16" t="s">
        <v>8</v>
      </c>
      <c r="L18" s="14">
        <f t="shared" si="11"/>
        <v>0</v>
      </c>
      <c r="M18" s="14">
        <f t="shared" si="8"/>
        <v>288</v>
      </c>
      <c r="O18" s="21"/>
    </row>
    <row r="19" spans="1:15" ht="21" x14ac:dyDescent="0.35">
      <c r="A19" s="6"/>
      <c r="B19" s="5" t="s">
        <v>32</v>
      </c>
      <c r="C19" s="16">
        <v>205</v>
      </c>
      <c r="D19" s="16">
        <v>0</v>
      </c>
      <c r="E19" s="14">
        <f t="shared" si="9"/>
        <v>205</v>
      </c>
      <c r="F19" s="14" t="s">
        <v>8</v>
      </c>
      <c r="G19" s="16">
        <v>0</v>
      </c>
      <c r="H19" s="16" t="s">
        <v>8</v>
      </c>
      <c r="I19" s="14">
        <f t="shared" si="10"/>
        <v>0</v>
      </c>
      <c r="J19" s="14" t="s">
        <v>8</v>
      </c>
      <c r="K19" s="16" t="s">
        <v>8</v>
      </c>
      <c r="L19" s="14">
        <f t="shared" si="11"/>
        <v>0</v>
      </c>
      <c r="M19" s="14">
        <f t="shared" si="8"/>
        <v>205</v>
      </c>
      <c r="O19" s="21"/>
    </row>
    <row r="20" spans="1:15" ht="21" x14ac:dyDescent="0.35">
      <c r="A20" s="6"/>
      <c r="B20" s="5" t="s">
        <v>33</v>
      </c>
      <c r="C20" s="16">
        <v>251</v>
      </c>
      <c r="D20" s="16">
        <v>0</v>
      </c>
      <c r="E20" s="14">
        <f t="shared" si="9"/>
        <v>251</v>
      </c>
      <c r="F20" s="14" t="s">
        <v>8</v>
      </c>
      <c r="G20" s="16">
        <v>0</v>
      </c>
      <c r="H20" s="16" t="s">
        <v>8</v>
      </c>
      <c r="I20" s="14">
        <f t="shared" si="10"/>
        <v>0</v>
      </c>
      <c r="J20" s="14" t="s">
        <v>8</v>
      </c>
      <c r="K20" s="16" t="s">
        <v>8</v>
      </c>
      <c r="L20" s="14">
        <f t="shared" si="11"/>
        <v>0</v>
      </c>
      <c r="M20" s="14">
        <f t="shared" si="8"/>
        <v>251</v>
      </c>
      <c r="O20" s="21"/>
    </row>
    <row r="21" spans="1:15" ht="21" x14ac:dyDescent="0.35">
      <c r="A21" s="6"/>
      <c r="B21" s="5" t="s">
        <v>34</v>
      </c>
      <c r="C21" s="16">
        <v>129</v>
      </c>
      <c r="D21" s="16">
        <v>0</v>
      </c>
      <c r="E21" s="14">
        <f t="shared" si="9"/>
        <v>129</v>
      </c>
      <c r="F21" s="14" t="s">
        <v>8</v>
      </c>
      <c r="G21" s="16">
        <v>0</v>
      </c>
      <c r="H21" s="16" t="s">
        <v>8</v>
      </c>
      <c r="I21" s="14">
        <f t="shared" si="10"/>
        <v>0</v>
      </c>
      <c r="J21" s="14" t="s">
        <v>8</v>
      </c>
      <c r="K21" s="16" t="s">
        <v>8</v>
      </c>
      <c r="L21" s="14">
        <f t="shared" si="11"/>
        <v>0</v>
      </c>
      <c r="M21" s="14">
        <f t="shared" si="8"/>
        <v>129</v>
      </c>
      <c r="O21" s="21"/>
    </row>
    <row r="22" spans="1:15" ht="21" x14ac:dyDescent="0.35">
      <c r="A22" s="6"/>
      <c r="B22" s="5" t="s">
        <v>28</v>
      </c>
      <c r="C22" s="16">
        <v>264</v>
      </c>
      <c r="D22" s="16">
        <v>0</v>
      </c>
      <c r="E22" s="14">
        <f t="shared" si="9"/>
        <v>264</v>
      </c>
      <c r="F22" s="14" t="s">
        <v>8</v>
      </c>
      <c r="G22" s="16">
        <v>0</v>
      </c>
      <c r="H22" s="16" t="s">
        <v>8</v>
      </c>
      <c r="I22" s="14">
        <f t="shared" si="10"/>
        <v>0</v>
      </c>
      <c r="J22" s="14" t="s">
        <v>8</v>
      </c>
      <c r="K22" s="16" t="s">
        <v>8</v>
      </c>
      <c r="L22" s="14">
        <f t="shared" si="11"/>
        <v>0</v>
      </c>
      <c r="M22" s="14">
        <f t="shared" si="8"/>
        <v>264</v>
      </c>
      <c r="O22" s="21"/>
    </row>
    <row r="23" spans="1:15" ht="21" x14ac:dyDescent="0.35">
      <c r="A23" s="6"/>
      <c r="B23" s="5" t="s">
        <v>31</v>
      </c>
      <c r="C23" s="16">
        <v>332</v>
      </c>
      <c r="D23" s="16">
        <v>0</v>
      </c>
      <c r="E23" s="14">
        <f t="shared" si="9"/>
        <v>332</v>
      </c>
      <c r="F23" s="14" t="s">
        <v>8</v>
      </c>
      <c r="G23" s="16">
        <v>0</v>
      </c>
      <c r="H23" s="16" t="s">
        <v>8</v>
      </c>
      <c r="I23" s="14">
        <f t="shared" si="10"/>
        <v>0</v>
      </c>
      <c r="J23" s="14" t="s">
        <v>8</v>
      </c>
      <c r="K23" s="16" t="s">
        <v>8</v>
      </c>
      <c r="L23" s="14">
        <f t="shared" si="11"/>
        <v>0</v>
      </c>
      <c r="M23" s="14">
        <f t="shared" si="8"/>
        <v>332</v>
      </c>
      <c r="O23" s="21"/>
    </row>
    <row r="24" spans="1:15" ht="21" x14ac:dyDescent="0.35">
      <c r="A24" s="6"/>
      <c r="B24" s="5" t="s">
        <v>37</v>
      </c>
      <c r="C24" s="16">
        <v>297</v>
      </c>
      <c r="D24" s="16">
        <v>0</v>
      </c>
      <c r="E24" s="14">
        <f t="shared" si="9"/>
        <v>297</v>
      </c>
      <c r="F24" s="14" t="s">
        <v>8</v>
      </c>
      <c r="G24" s="16">
        <v>0</v>
      </c>
      <c r="H24" s="16" t="s">
        <v>8</v>
      </c>
      <c r="I24" s="14">
        <f t="shared" si="10"/>
        <v>0</v>
      </c>
      <c r="J24" s="14" t="s">
        <v>8</v>
      </c>
      <c r="K24" s="16" t="s">
        <v>8</v>
      </c>
      <c r="L24" s="14">
        <f t="shared" si="11"/>
        <v>0</v>
      </c>
      <c r="M24" s="14">
        <f>SUM(E24,F24,I24,L24)</f>
        <v>297</v>
      </c>
      <c r="O24" s="21"/>
    </row>
    <row r="25" spans="1:15" ht="21" x14ac:dyDescent="0.35">
      <c r="A25" s="6"/>
      <c r="B25" s="5" t="s">
        <v>106</v>
      </c>
      <c r="C25" s="16">
        <v>0</v>
      </c>
      <c r="D25" s="16">
        <v>0</v>
      </c>
      <c r="E25" s="14">
        <f t="shared" ref="E25" si="12">SUM(C25:D25)</f>
        <v>0</v>
      </c>
      <c r="F25" s="14" t="s">
        <v>8</v>
      </c>
      <c r="G25" s="16">
        <v>0</v>
      </c>
      <c r="H25" s="16">
        <v>60</v>
      </c>
      <c r="I25" s="14">
        <f t="shared" ref="I25" si="13">SUM(G25:H25)</f>
        <v>60</v>
      </c>
      <c r="J25" s="14" t="s">
        <v>8</v>
      </c>
      <c r="K25" s="16" t="s">
        <v>8</v>
      </c>
      <c r="L25" s="14">
        <f t="shared" ref="L25" si="14">SUM(J25:K25)</f>
        <v>0</v>
      </c>
      <c r="M25" s="14">
        <f t="shared" ref="M25" si="15">SUM(E25,F25,I25,L25)</f>
        <v>60</v>
      </c>
      <c r="O25" s="21"/>
    </row>
    <row r="26" spans="1:15" ht="21" x14ac:dyDescent="0.35">
      <c r="A26" s="6"/>
      <c r="B26" s="5" t="s">
        <v>84</v>
      </c>
      <c r="C26" s="16">
        <v>285</v>
      </c>
      <c r="D26" s="16">
        <v>0</v>
      </c>
      <c r="E26" s="14">
        <f t="shared" si="9"/>
        <v>285</v>
      </c>
      <c r="F26" s="14" t="s">
        <v>8</v>
      </c>
      <c r="G26" s="16">
        <v>0</v>
      </c>
      <c r="H26" s="16" t="s">
        <v>8</v>
      </c>
      <c r="I26" s="14">
        <f t="shared" si="10"/>
        <v>0</v>
      </c>
      <c r="J26" s="14" t="s">
        <v>8</v>
      </c>
      <c r="K26" s="16" t="s">
        <v>8</v>
      </c>
      <c r="L26" s="14">
        <f t="shared" si="11"/>
        <v>0</v>
      </c>
      <c r="M26" s="14">
        <f t="shared" si="8"/>
        <v>285</v>
      </c>
      <c r="O26" s="21"/>
    </row>
    <row r="27" spans="1:15" ht="21" x14ac:dyDescent="0.35">
      <c r="A27" s="7"/>
      <c r="B27" s="5" t="s">
        <v>77</v>
      </c>
      <c r="C27" s="16">
        <v>0</v>
      </c>
      <c r="D27" s="16">
        <v>0</v>
      </c>
      <c r="E27" s="14">
        <f t="shared" si="9"/>
        <v>0</v>
      </c>
      <c r="F27" s="14">
        <v>333</v>
      </c>
      <c r="G27" s="16">
        <v>0</v>
      </c>
      <c r="H27" s="16" t="s">
        <v>8</v>
      </c>
      <c r="I27" s="14">
        <f t="shared" si="10"/>
        <v>0</v>
      </c>
      <c r="J27" s="14" t="s">
        <v>8</v>
      </c>
      <c r="K27" s="16" t="s">
        <v>8</v>
      </c>
      <c r="L27" s="14">
        <f t="shared" si="11"/>
        <v>0</v>
      </c>
      <c r="M27" s="14">
        <f>SUM(E27,F27,I27,L27)</f>
        <v>333</v>
      </c>
      <c r="O27" s="21"/>
    </row>
    <row r="28" spans="1:15" ht="21" x14ac:dyDescent="0.35">
      <c r="A28" s="6"/>
      <c r="B28" s="5" t="s">
        <v>35</v>
      </c>
      <c r="C28" s="16">
        <v>241</v>
      </c>
      <c r="D28" s="16">
        <v>0</v>
      </c>
      <c r="E28" s="14">
        <f t="shared" si="9"/>
        <v>241</v>
      </c>
      <c r="F28" s="14" t="s">
        <v>8</v>
      </c>
      <c r="G28" s="16">
        <v>0</v>
      </c>
      <c r="H28" s="16" t="s">
        <v>8</v>
      </c>
      <c r="I28" s="14">
        <f t="shared" si="10"/>
        <v>0</v>
      </c>
      <c r="J28" s="14" t="s">
        <v>8</v>
      </c>
      <c r="K28" s="16" t="s">
        <v>8</v>
      </c>
      <c r="L28" s="14">
        <f t="shared" si="11"/>
        <v>0</v>
      </c>
      <c r="M28" s="14">
        <f t="shared" si="8"/>
        <v>241</v>
      </c>
      <c r="O28" s="21"/>
    </row>
    <row r="29" spans="1:15" ht="21" x14ac:dyDescent="0.35">
      <c r="A29" s="6"/>
      <c r="B29" s="5" t="s">
        <v>36</v>
      </c>
      <c r="C29" s="16">
        <v>304</v>
      </c>
      <c r="D29" s="16">
        <v>0</v>
      </c>
      <c r="E29" s="14">
        <f t="shared" si="9"/>
        <v>304</v>
      </c>
      <c r="F29" s="14" t="s">
        <v>8</v>
      </c>
      <c r="G29" s="16">
        <v>0</v>
      </c>
      <c r="H29" s="16" t="s">
        <v>8</v>
      </c>
      <c r="I29" s="14">
        <f t="shared" si="10"/>
        <v>0</v>
      </c>
      <c r="J29" s="14" t="s">
        <v>8</v>
      </c>
      <c r="K29" s="16" t="s">
        <v>8</v>
      </c>
      <c r="L29" s="14">
        <f t="shared" si="11"/>
        <v>0</v>
      </c>
      <c r="M29" s="14">
        <f t="shared" si="8"/>
        <v>304</v>
      </c>
      <c r="O29" s="21"/>
    </row>
    <row r="30" spans="1:15" ht="21" x14ac:dyDescent="0.35">
      <c r="A30" s="6"/>
      <c r="B30" s="5" t="s">
        <v>76</v>
      </c>
      <c r="C30" s="16">
        <v>0</v>
      </c>
      <c r="D30" s="16">
        <v>0</v>
      </c>
      <c r="E30" s="14">
        <f t="shared" si="9"/>
        <v>0</v>
      </c>
      <c r="F30" s="14" t="s">
        <v>8</v>
      </c>
      <c r="G30" s="16">
        <v>0</v>
      </c>
      <c r="H30" s="16"/>
      <c r="I30" s="14">
        <f t="shared" si="10"/>
        <v>0</v>
      </c>
      <c r="J30" s="14" t="s">
        <v>8</v>
      </c>
      <c r="K30" s="16" t="s">
        <v>8</v>
      </c>
      <c r="L30" s="14">
        <f t="shared" si="11"/>
        <v>0</v>
      </c>
      <c r="M30" s="14">
        <f t="shared" si="8"/>
        <v>0</v>
      </c>
      <c r="O30" s="21"/>
    </row>
    <row r="31" spans="1:15" ht="21" x14ac:dyDescent="0.35">
      <c r="A31" s="6"/>
      <c r="B31" s="5" t="s">
        <v>38</v>
      </c>
      <c r="C31" s="16">
        <v>0</v>
      </c>
      <c r="D31" s="16">
        <v>0</v>
      </c>
      <c r="E31" s="14">
        <f t="shared" si="9"/>
        <v>0</v>
      </c>
      <c r="F31" s="14" t="s">
        <v>8</v>
      </c>
      <c r="G31" s="16">
        <v>0</v>
      </c>
      <c r="H31" s="16" t="s">
        <v>8</v>
      </c>
      <c r="I31" s="14">
        <f t="shared" si="10"/>
        <v>0</v>
      </c>
      <c r="J31" s="14" t="s">
        <v>8</v>
      </c>
      <c r="K31" s="16" t="s">
        <v>8</v>
      </c>
      <c r="L31" s="14">
        <f t="shared" si="11"/>
        <v>0</v>
      </c>
      <c r="M31" s="14">
        <f t="shared" si="8"/>
        <v>0</v>
      </c>
      <c r="O31" s="21"/>
    </row>
    <row r="32" spans="1:15" ht="21" x14ac:dyDescent="0.35">
      <c r="A32" s="6"/>
      <c r="B32" s="5" t="s">
        <v>90</v>
      </c>
      <c r="C32" s="16">
        <v>75</v>
      </c>
      <c r="D32" s="16">
        <v>0</v>
      </c>
      <c r="E32" s="14">
        <f t="shared" si="9"/>
        <v>75</v>
      </c>
      <c r="F32" s="14" t="s">
        <v>8</v>
      </c>
      <c r="G32" s="16">
        <v>0</v>
      </c>
      <c r="H32" s="16" t="s">
        <v>8</v>
      </c>
      <c r="I32" s="14">
        <f t="shared" si="10"/>
        <v>0</v>
      </c>
      <c r="J32" s="14" t="s">
        <v>8</v>
      </c>
      <c r="K32" s="16" t="s">
        <v>8</v>
      </c>
      <c r="L32" s="14">
        <f t="shared" si="11"/>
        <v>0</v>
      </c>
      <c r="M32" s="14">
        <f t="shared" si="8"/>
        <v>75</v>
      </c>
      <c r="O32" s="21"/>
    </row>
    <row r="33" spans="1:15" s="10" customFormat="1" ht="21" x14ac:dyDescent="0.35">
      <c r="A33" s="28" t="s">
        <v>7</v>
      </c>
      <c r="B33" s="29"/>
      <c r="C33" s="15">
        <f t="shared" ref="C33:M33" si="16">SUM(C34:C38)</f>
        <v>159</v>
      </c>
      <c r="D33" s="15">
        <f t="shared" si="16"/>
        <v>19</v>
      </c>
      <c r="E33" s="15">
        <f t="shared" si="16"/>
        <v>178</v>
      </c>
      <c r="F33" s="15">
        <f t="shared" si="16"/>
        <v>0</v>
      </c>
      <c r="G33" s="15">
        <f t="shared" si="16"/>
        <v>0</v>
      </c>
      <c r="H33" s="15">
        <f t="shared" si="16"/>
        <v>5</v>
      </c>
      <c r="I33" s="15">
        <f t="shared" si="16"/>
        <v>5</v>
      </c>
      <c r="J33" s="15">
        <f t="shared" si="16"/>
        <v>0</v>
      </c>
      <c r="K33" s="15">
        <f t="shared" si="16"/>
        <v>0</v>
      </c>
      <c r="L33" s="15">
        <f t="shared" si="16"/>
        <v>0</v>
      </c>
      <c r="M33" s="17">
        <f t="shared" si="16"/>
        <v>183</v>
      </c>
      <c r="O33" s="25"/>
    </row>
    <row r="34" spans="1:15" ht="21" x14ac:dyDescent="0.35">
      <c r="A34" s="6"/>
      <c r="B34" s="5" t="s">
        <v>24</v>
      </c>
      <c r="C34" s="16">
        <f>43+11</f>
        <v>54</v>
      </c>
      <c r="D34" s="16">
        <v>0</v>
      </c>
      <c r="E34" s="14">
        <f t="shared" ref="E34:E64" si="17">SUM(C34:D34)</f>
        <v>54</v>
      </c>
      <c r="F34" s="14" t="s">
        <v>8</v>
      </c>
      <c r="G34" s="16" t="s">
        <v>8</v>
      </c>
      <c r="H34" s="16" t="s">
        <v>8</v>
      </c>
      <c r="I34" s="14">
        <f t="shared" ref="I34:I64" si="18">SUM(G34:H34)</f>
        <v>0</v>
      </c>
      <c r="J34" s="14" t="s">
        <v>8</v>
      </c>
      <c r="K34" s="16" t="s">
        <v>8</v>
      </c>
      <c r="L34" s="14">
        <f t="shared" ref="L34:L64" si="19">SUM(J34:K34)</f>
        <v>0</v>
      </c>
      <c r="M34" s="14">
        <f t="shared" si="8"/>
        <v>54</v>
      </c>
      <c r="O34" s="21"/>
    </row>
    <row r="35" spans="1:15" ht="21" x14ac:dyDescent="0.35">
      <c r="A35" s="7"/>
      <c r="B35" s="5" t="s">
        <v>111</v>
      </c>
      <c r="C35" s="16">
        <v>0</v>
      </c>
      <c r="D35" s="16">
        <v>19</v>
      </c>
      <c r="E35" s="14">
        <f t="shared" ref="E35" si="20">SUM(C35:D35)</f>
        <v>19</v>
      </c>
      <c r="F35" s="14" t="s">
        <v>8</v>
      </c>
      <c r="G35" s="16" t="s">
        <v>8</v>
      </c>
      <c r="H35" s="16"/>
      <c r="I35" s="14">
        <f t="shared" ref="I35" si="21">SUM(G35:H35)</f>
        <v>0</v>
      </c>
      <c r="J35" s="14" t="s">
        <v>8</v>
      </c>
      <c r="K35" s="16" t="s">
        <v>8</v>
      </c>
      <c r="L35" s="14">
        <f t="shared" ref="L35" si="22">SUM(J35:K35)</f>
        <v>0</v>
      </c>
      <c r="M35" s="14">
        <f t="shared" ref="M35" si="23">SUM(E35,F35,I35,L35)</f>
        <v>19</v>
      </c>
      <c r="O35" s="21"/>
    </row>
    <row r="36" spans="1:15" ht="21" x14ac:dyDescent="0.35">
      <c r="A36" s="7"/>
      <c r="B36" s="9" t="s">
        <v>110</v>
      </c>
      <c r="C36" s="16">
        <v>0</v>
      </c>
      <c r="D36" s="16">
        <v>0</v>
      </c>
      <c r="E36" s="14">
        <f t="shared" si="17"/>
        <v>0</v>
      </c>
      <c r="F36" s="14" t="s">
        <v>8</v>
      </c>
      <c r="G36" s="16" t="s">
        <v>8</v>
      </c>
      <c r="H36" s="16">
        <v>5</v>
      </c>
      <c r="I36" s="14">
        <f t="shared" si="18"/>
        <v>5</v>
      </c>
      <c r="J36" s="14" t="s">
        <v>8</v>
      </c>
      <c r="K36" s="16" t="s">
        <v>8</v>
      </c>
      <c r="L36" s="14">
        <f t="shared" si="19"/>
        <v>0</v>
      </c>
      <c r="M36" s="14">
        <f t="shared" si="8"/>
        <v>5</v>
      </c>
      <c r="O36" s="21"/>
    </row>
    <row r="37" spans="1:15" ht="21" x14ac:dyDescent="0.35">
      <c r="A37" s="7"/>
      <c r="B37" s="5" t="s">
        <v>39</v>
      </c>
      <c r="C37" s="16">
        <v>43</v>
      </c>
      <c r="D37" s="16" t="s">
        <v>8</v>
      </c>
      <c r="E37" s="14">
        <f t="shared" si="17"/>
        <v>43</v>
      </c>
      <c r="F37" s="14" t="s">
        <v>8</v>
      </c>
      <c r="G37" s="16" t="s">
        <v>8</v>
      </c>
      <c r="H37" s="16" t="s">
        <v>8</v>
      </c>
      <c r="I37" s="14">
        <f t="shared" si="18"/>
        <v>0</v>
      </c>
      <c r="J37" s="16" t="s">
        <v>8</v>
      </c>
      <c r="K37" s="16" t="s">
        <v>8</v>
      </c>
      <c r="L37" s="14">
        <f t="shared" si="19"/>
        <v>0</v>
      </c>
      <c r="M37" s="14">
        <f t="shared" si="8"/>
        <v>43</v>
      </c>
      <c r="O37" s="21"/>
    </row>
    <row r="38" spans="1:15" ht="21" x14ac:dyDescent="0.35">
      <c r="A38" s="6"/>
      <c r="B38" s="5" t="s">
        <v>40</v>
      </c>
      <c r="C38" s="16">
        <v>62</v>
      </c>
      <c r="D38" s="16">
        <v>0</v>
      </c>
      <c r="E38" s="14">
        <f t="shared" si="17"/>
        <v>62</v>
      </c>
      <c r="F38" s="14" t="s">
        <v>8</v>
      </c>
      <c r="G38" s="16" t="s">
        <v>8</v>
      </c>
      <c r="H38" s="16" t="s">
        <v>8</v>
      </c>
      <c r="I38" s="14">
        <f t="shared" si="18"/>
        <v>0</v>
      </c>
      <c r="J38" s="16" t="s">
        <v>8</v>
      </c>
      <c r="K38" s="16" t="s">
        <v>8</v>
      </c>
      <c r="L38" s="14">
        <f t="shared" si="19"/>
        <v>0</v>
      </c>
      <c r="M38" s="14">
        <f t="shared" si="8"/>
        <v>62</v>
      </c>
      <c r="O38" s="21"/>
    </row>
    <row r="39" spans="1:15" s="10" customFormat="1" ht="21" x14ac:dyDescent="0.35">
      <c r="A39" s="28" t="s">
        <v>9</v>
      </c>
      <c r="B39" s="30"/>
      <c r="C39" s="15">
        <f t="shared" ref="C39:M39" si="24">SUM(C40:C62)</f>
        <v>4107</v>
      </c>
      <c r="D39" s="15">
        <f t="shared" si="24"/>
        <v>495</v>
      </c>
      <c r="E39" s="15">
        <f t="shared" si="24"/>
        <v>4602</v>
      </c>
      <c r="F39" s="15">
        <f t="shared" si="24"/>
        <v>0</v>
      </c>
      <c r="G39" s="15">
        <f t="shared" si="24"/>
        <v>5</v>
      </c>
      <c r="H39" s="15">
        <f t="shared" si="24"/>
        <v>9</v>
      </c>
      <c r="I39" s="15">
        <f t="shared" si="24"/>
        <v>14</v>
      </c>
      <c r="J39" s="15">
        <f t="shared" si="24"/>
        <v>0</v>
      </c>
      <c r="K39" s="15">
        <f t="shared" si="24"/>
        <v>0</v>
      </c>
      <c r="L39" s="15">
        <f t="shared" si="24"/>
        <v>0</v>
      </c>
      <c r="M39" s="17">
        <f t="shared" si="24"/>
        <v>4616</v>
      </c>
      <c r="O39" s="25"/>
    </row>
    <row r="40" spans="1:15" ht="21" x14ac:dyDescent="0.35">
      <c r="A40" s="7"/>
      <c r="B40" s="5" t="s">
        <v>85</v>
      </c>
      <c r="C40" s="16">
        <v>477</v>
      </c>
      <c r="D40" s="16">
        <v>74</v>
      </c>
      <c r="E40" s="14">
        <f t="shared" ref="E40" si="25">SUM(C40:D40)</f>
        <v>551</v>
      </c>
      <c r="F40" s="14" t="s">
        <v>8</v>
      </c>
      <c r="G40" s="16" t="s">
        <v>8</v>
      </c>
      <c r="H40" s="16" t="s">
        <v>8</v>
      </c>
      <c r="I40" s="14">
        <f t="shared" ref="I40" si="26">SUM(G40:H40)</f>
        <v>0</v>
      </c>
      <c r="J40" s="14" t="s">
        <v>8</v>
      </c>
      <c r="K40" s="16" t="s">
        <v>8</v>
      </c>
      <c r="L40" s="14">
        <f t="shared" ref="L40" si="27">SUM(J40:K40)</f>
        <v>0</v>
      </c>
      <c r="M40" s="14">
        <f>SUM(E40,F40,I40,L40)</f>
        <v>551</v>
      </c>
      <c r="O40" s="21"/>
    </row>
    <row r="41" spans="1:15" ht="21" x14ac:dyDescent="0.35">
      <c r="A41" s="7"/>
      <c r="B41" s="5" t="s">
        <v>54</v>
      </c>
      <c r="C41" s="16">
        <v>331</v>
      </c>
      <c r="D41" s="16">
        <v>29</v>
      </c>
      <c r="E41" s="14">
        <f t="shared" ref="E41:E62" si="28">SUM(C41:D41)</f>
        <v>360</v>
      </c>
      <c r="F41" s="14" t="s">
        <v>8</v>
      </c>
      <c r="G41" s="16" t="s">
        <v>8</v>
      </c>
      <c r="H41" s="16" t="s">
        <v>8</v>
      </c>
      <c r="I41" s="14">
        <f t="shared" ref="I41:I62" si="29">SUM(G41:H41)</f>
        <v>0</v>
      </c>
      <c r="J41" s="14" t="s">
        <v>8</v>
      </c>
      <c r="K41" s="16" t="s">
        <v>8</v>
      </c>
      <c r="L41" s="14">
        <f t="shared" ref="L41:L62" si="30">SUM(J41:K41)</f>
        <v>0</v>
      </c>
      <c r="M41" s="14">
        <f t="shared" ref="M41:M42" si="31">SUM(E41,F41,I41,L41)</f>
        <v>360</v>
      </c>
      <c r="O41" s="21"/>
    </row>
    <row r="42" spans="1:15" ht="21" x14ac:dyDescent="0.35">
      <c r="A42" s="6"/>
      <c r="B42" s="5" t="s">
        <v>80</v>
      </c>
      <c r="C42" s="16">
        <v>193</v>
      </c>
      <c r="D42" s="16">
        <v>0</v>
      </c>
      <c r="E42" s="14">
        <f t="shared" si="28"/>
        <v>193</v>
      </c>
      <c r="F42" s="14" t="s">
        <v>8</v>
      </c>
      <c r="G42" s="16" t="s">
        <v>8</v>
      </c>
      <c r="H42" s="16" t="s">
        <v>8</v>
      </c>
      <c r="I42" s="14">
        <f t="shared" si="29"/>
        <v>0</v>
      </c>
      <c r="J42" s="14" t="s">
        <v>8</v>
      </c>
      <c r="K42" s="16" t="s">
        <v>8</v>
      </c>
      <c r="L42" s="14">
        <f t="shared" si="30"/>
        <v>0</v>
      </c>
      <c r="M42" s="14">
        <f t="shared" si="31"/>
        <v>193</v>
      </c>
      <c r="O42" s="21"/>
    </row>
    <row r="43" spans="1:15" ht="21" x14ac:dyDescent="0.35">
      <c r="A43" s="7"/>
      <c r="B43" s="5" t="s">
        <v>51</v>
      </c>
      <c r="C43" s="16">
        <v>2</v>
      </c>
      <c r="D43" s="16">
        <v>0</v>
      </c>
      <c r="E43" s="14">
        <f t="shared" si="28"/>
        <v>2</v>
      </c>
      <c r="F43" s="14" t="s">
        <v>8</v>
      </c>
      <c r="G43" s="16" t="s">
        <v>8</v>
      </c>
      <c r="H43" s="16" t="s">
        <v>8</v>
      </c>
      <c r="I43" s="14">
        <f t="shared" si="29"/>
        <v>0</v>
      </c>
      <c r="J43" s="14" t="s">
        <v>8</v>
      </c>
      <c r="K43" s="16" t="s">
        <v>8</v>
      </c>
      <c r="L43" s="14">
        <f t="shared" si="30"/>
        <v>0</v>
      </c>
      <c r="M43" s="14">
        <f t="shared" si="8"/>
        <v>2</v>
      </c>
      <c r="O43" s="21"/>
    </row>
    <row r="44" spans="1:15" ht="21" x14ac:dyDescent="0.35">
      <c r="A44" s="7"/>
      <c r="B44" s="5" t="s">
        <v>52</v>
      </c>
      <c r="C44" s="16">
        <v>376</v>
      </c>
      <c r="D44" s="16">
        <v>115</v>
      </c>
      <c r="E44" s="14">
        <f t="shared" si="28"/>
        <v>491</v>
      </c>
      <c r="F44" s="14" t="s">
        <v>8</v>
      </c>
      <c r="G44" s="16" t="s">
        <v>8</v>
      </c>
      <c r="H44" s="16" t="s">
        <v>8</v>
      </c>
      <c r="I44" s="14">
        <f t="shared" si="29"/>
        <v>0</v>
      </c>
      <c r="J44" s="14" t="s">
        <v>8</v>
      </c>
      <c r="K44" s="16" t="s">
        <v>8</v>
      </c>
      <c r="L44" s="14">
        <f t="shared" si="30"/>
        <v>0</v>
      </c>
      <c r="M44" s="14">
        <f t="shared" si="8"/>
        <v>491</v>
      </c>
      <c r="O44" s="21"/>
    </row>
    <row r="45" spans="1:15" ht="21" x14ac:dyDescent="0.35">
      <c r="A45" s="7"/>
      <c r="B45" s="5" t="s">
        <v>55</v>
      </c>
      <c r="C45" s="16">
        <v>254</v>
      </c>
      <c r="D45" s="16">
        <v>0</v>
      </c>
      <c r="E45" s="14">
        <f t="shared" si="28"/>
        <v>254</v>
      </c>
      <c r="F45" s="14" t="s">
        <v>8</v>
      </c>
      <c r="G45" s="16" t="s">
        <v>8</v>
      </c>
      <c r="H45" s="16" t="s">
        <v>8</v>
      </c>
      <c r="I45" s="14">
        <f t="shared" si="29"/>
        <v>0</v>
      </c>
      <c r="J45" s="14" t="s">
        <v>8</v>
      </c>
      <c r="K45" s="16" t="s">
        <v>8</v>
      </c>
      <c r="L45" s="14">
        <f t="shared" si="30"/>
        <v>0</v>
      </c>
      <c r="M45" s="14">
        <f t="shared" si="8"/>
        <v>254</v>
      </c>
      <c r="O45" s="21"/>
    </row>
    <row r="46" spans="1:15" ht="21" x14ac:dyDescent="0.35">
      <c r="A46" s="6"/>
      <c r="B46" s="5" t="s">
        <v>28</v>
      </c>
      <c r="C46" s="16">
        <v>433</v>
      </c>
      <c r="D46" s="16">
        <v>35</v>
      </c>
      <c r="E46" s="14">
        <f t="shared" si="28"/>
        <v>468</v>
      </c>
      <c r="F46" s="14" t="s">
        <v>8</v>
      </c>
      <c r="G46" s="16" t="s">
        <v>8</v>
      </c>
      <c r="H46" s="16" t="s">
        <v>8</v>
      </c>
      <c r="I46" s="14">
        <f t="shared" si="29"/>
        <v>0</v>
      </c>
      <c r="J46" s="14" t="s">
        <v>8</v>
      </c>
      <c r="K46" s="16" t="s">
        <v>8</v>
      </c>
      <c r="L46" s="14">
        <f t="shared" si="30"/>
        <v>0</v>
      </c>
      <c r="M46" s="14">
        <f t="shared" si="8"/>
        <v>468</v>
      </c>
      <c r="O46" s="21"/>
    </row>
    <row r="47" spans="1:15" ht="21" x14ac:dyDescent="0.35">
      <c r="A47" s="7"/>
      <c r="B47" s="5" t="s">
        <v>56</v>
      </c>
      <c r="C47" s="16">
        <v>311</v>
      </c>
      <c r="D47" s="16">
        <v>0</v>
      </c>
      <c r="E47" s="14">
        <f t="shared" si="28"/>
        <v>311</v>
      </c>
      <c r="F47" s="14" t="s">
        <v>8</v>
      </c>
      <c r="G47" s="16" t="s">
        <v>8</v>
      </c>
      <c r="H47" s="16" t="s">
        <v>8</v>
      </c>
      <c r="I47" s="14">
        <f t="shared" si="29"/>
        <v>0</v>
      </c>
      <c r="J47" s="14" t="s">
        <v>8</v>
      </c>
      <c r="K47" s="16" t="s">
        <v>8</v>
      </c>
      <c r="L47" s="14">
        <f t="shared" si="30"/>
        <v>0</v>
      </c>
      <c r="M47" s="14">
        <f t="shared" si="8"/>
        <v>311</v>
      </c>
      <c r="O47" s="21"/>
    </row>
    <row r="48" spans="1:15" ht="21" x14ac:dyDescent="0.35">
      <c r="A48" s="6"/>
      <c r="B48" s="5" t="s">
        <v>31</v>
      </c>
      <c r="C48" s="16">
        <v>184</v>
      </c>
      <c r="D48" s="16">
        <v>1</v>
      </c>
      <c r="E48" s="14">
        <f t="shared" si="28"/>
        <v>185</v>
      </c>
      <c r="F48" s="14" t="s">
        <v>8</v>
      </c>
      <c r="G48" s="16" t="s">
        <v>8</v>
      </c>
      <c r="H48" s="16">
        <v>0</v>
      </c>
      <c r="I48" s="14">
        <f t="shared" si="29"/>
        <v>0</v>
      </c>
      <c r="J48" s="14" t="s">
        <v>8</v>
      </c>
      <c r="K48" s="16" t="s">
        <v>8</v>
      </c>
      <c r="L48" s="14">
        <f t="shared" si="30"/>
        <v>0</v>
      </c>
      <c r="M48" s="14">
        <f t="shared" si="8"/>
        <v>185</v>
      </c>
      <c r="O48" s="21"/>
    </row>
    <row r="49" spans="1:15" ht="21" x14ac:dyDescent="0.35">
      <c r="A49" s="6"/>
      <c r="B49" s="5" t="s">
        <v>53</v>
      </c>
      <c r="C49" s="16">
        <v>11</v>
      </c>
      <c r="D49" s="16">
        <v>0</v>
      </c>
      <c r="E49" s="14">
        <f t="shared" si="28"/>
        <v>11</v>
      </c>
      <c r="F49" s="14" t="s">
        <v>8</v>
      </c>
      <c r="G49" s="16" t="s">
        <v>8</v>
      </c>
      <c r="H49" s="16" t="s">
        <v>8</v>
      </c>
      <c r="I49" s="14">
        <f t="shared" si="29"/>
        <v>0</v>
      </c>
      <c r="J49" s="14" t="s">
        <v>8</v>
      </c>
      <c r="K49" s="16" t="s">
        <v>8</v>
      </c>
      <c r="L49" s="14">
        <f t="shared" si="30"/>
        <v>0</v>
      </c>
      <c r="M49" s="14">
        <f t="shared" si="8"/>
        <v>11</v>
      </c>
      <c r="O49" s="21"/>
    </row>
    <row r="50" spans="1:15" ht="21" x14ac:dyDescent="0.35">
      <c r="A50" s="6"/>
      <c r="B50" s="5" t="s">
        <v>107</v>
      </c>
      <c r="C50" s="16">
        <v>17</v>
      </c>
      <c r="D50" s="16">
        <v>0</v>
      </c>
      <c r="E50" s="14">
        <f t="shared" ref="E50" si="32">SUM(C50:D50)</f>
        <v>17</v>
      </c>
      <c r="F50" s="14" t="s">
        <v>8</v>
      </c>
      <c r="G50" s="16" t="s">
        <v>8</v>
      </c>
      <c r="H50" s="16" t="s">
        <v>8</v>
      </c>
      <c r="I50" s="14">
        <f t="shared" ref="I50" si="33">SUM(G50:H50)</f>
        <v>0</v>
      </c>
      <c r="J50" s="14" t="s">
        <v>8</v>
      </c>
      <c r="K50" s="16" t="s">
        <v>8</v>
      </c>
      <c r="L50" s="14">
        <f t="shared" ref="L50" si="34">SUM(J50:K50)</f>
        <v>0</v>
      </c>
      <c r="M50" s="14">
        <f t="shared" ref="M50" si="35">SUM(E50,F50,I50,L50)</f>
        <v>17</v>
      </c>
      <c r="O50" s="21"/>
    </row>
    <row r="51" spans="1:15" ht="21" x14ac:dyDescent="0.35">
      <c r="A51" s="7"/>
      <c r="B51" s="5" t="s">
        <v>37</v>
      </c>
      <c r="C51" s="16">
        <v>313</v>
      </c>
      <c r="D51" s="16">
        <v>0</v>
      </c>
      <c r="E51" s="14">
        <f t="shared" si="28"/>
        <v>313</v>
      </c>
      <c r="F51" s="14" t="s">
        <v>8</v>
      </c>
      <c r="G51" s="16" t="s">
        <v>8</v>
      </c>
      <c r="H51" s="16" t="s">
        <v>8</v>
      </c>
      <c r="I51" s="14">
        <f t="shared" si="29"/>
        <v>0</v>
      </c>
      <c r="J51" s="14" t="s">
        <v>8</v>
      </c>
      <c r="K51" s="16" t="s">
        <v>8</v>
      </c>
      <c r="L51" s="14">
        <f t="shared" si="30"/>
        <v>0</v>
      </c>
      <c r="M51" s="14">
        <f>SUM(E51,F51,I51,L51)</f>
        <v>313</v>
      </c>
      <c r="O51" s="21"/>
    </row>
    <row r="52" spans="1:15" ht="21" x14ac:dyDescent="0.35">
      <c r="A52" s="7"/>
      <c r="B52" s="5" t="s">
        <v>89</v>
      </c>
      <c r="C52" s="16">
        <v>0</v>
      </c>
      <c r="D52" s="16">
        <v>0</v>
      </c>
      <c r="E52" s="14">
        <f t="shared" si="28"/>
        <v>0</v>
      </c>
      <c r="F52" s="14" t="s">
        <v>8</v>
      </c>
      <c r="G52" s="16">
        <v>5</v>
      </c>
      <c r="H52" s="16">
        <v>9</v>
      </c>
      <c r="I52" s="14">
        <f t="shared" si="29"/>
        <v>14</v>
      </c>
      <c r="J52" s="14" t="s">
        <v>8</v>
      </c>
      <c r="K52" s="16" t="s">
        <v>8</v>
      </c>
      <c r="L52" s="14">
        <f t="shared" si="30"/>
        <v>0</v>
      </c>
      <c r="M52" s="14">
        <f>SUM(E52,F52,I52,L52)</f>
        <v>14</v>
      </c>
      <c r="O52" s="21"/>
    </row>
    <row r="53" spans="1:15" ht="21" x14ac:dyDescent="0.35">
      <c r="A53" s="7"/>
      <c r="B53" s="5" t="s">
        <v>61</v>
      </c>
      <c r="C53" s="16">
        <v>299</v>
      </c>
      <c r="D53" s="16">
        <v>83</v>
      </c>
      <c r="E53" s="14">
        <f t="shared" si="28"/>
        <v>382</v>
      </c>
      <c r="F53" s="14" t="s">
        <v>8</v>
      </c>
      <c r="G53" s="16" t="s">
        <v>8</v>
      </c>
      <c r="H53" s="16" t="s">
        <v>8</v>
      </c>
      <c r="I53" s="14">
        <f t="shared" si="29"/>
        <v>0</v>
      </c>
      <c r="J53" s="14" t="s">
        <v>8</v>
      </c>
      <c r="K53" s="16" t="s">
        <v>8</v>
      </c>
      <c r="L53" s="14">
        <f t="shared" si="30"/>
        <v>0</v>
      </c>
      <c r="M53" s="14">
        <f>SUM(E53,F53,I53,L53)</f>
        <v>382</v>
      </c>
      <c r="O53" s="21"/>
    </row>
    <row r="54" spans="1:15" ht="21" x14ac:dyDescent="0.35">
      <c r="A54" s="7"/>
      <c r="B54" s="5" t="s">
        <v>101</v>
      </c>
      <c r="C54" s="16">
        <v>54</v>
      </c>
      <c r="D54" s="16">
        <v>0</v>
      </c>
      <c r="E54" s="14">
        <f t="shared" ref="E54" si="36">SUM(C54:D54)</f>
        <v>54</v>
      </c>
      <c r="F54" s="14" t="s">
        <v>8</v>
      </c>
      <c r="G54" s="16" t="s">
        <v>8</v>
      </c>
      <c r="H54" s="16" t="s">
        <v>8</v>
      </c>
      <c r="I54" s="14">
        <f t="shared" ref="I54" si="37">SUM(G54:H54)</f>
        <v>0</v>
      </c>
      <c r="J54" s="14" t="s">
        <v>8</v>
      </c>
      <c r="K54" s="16" t="s">
        <v>8</v>
      </c>
      <c r="L54" s="14">
        <f t="shared" ref="L54" si="38">SUM(J54:K54)</f>
        <v>0</v>
      </c>
      <c r="M54" s="14">
        <f t="shared" ref="M54" si="39">SUM(E54,F54,I54,L54)</f>
        <v>54</v>
      </c>
      <c r="O54" s="21"/>
    </row>
    <row r="55" spans="1:15" ht="21" x14ac:dyDescent="0.35">
      <c r="A55" s="7"/>
      <c r="B55" s="5" t="s">
        <v>57</v>
      </c>
      <c r="C55" s="16">
        <v>12</v>
      </c>
      <c r="D55" s="16">
        <v>0</v>
      </c>
      <c r="E55" s="14">
        <f t="shared" si="28"/>
        <v>12</v>
      </c>
      <c r="F55" s="14" t="s">
        <v>8</v>
      </c>
      <c r="G55" s="16" t="s">
        <v>8</v>
      </c>
      <c r="H55" s="16" t="s">
        <v>8</v>
      </c>
      <c r="I55" s="14">
        <f t="shared" si="29"/>
        <v>0</v>
      </c>
      <c r="J55" s="14" t="s">
        <v>8</v>
      </c>
      <c r="K55" s="16" t="s">
        <v>8</v>
      </c>
      <c r="L55" s="14">
        <f t="shared" si="30"/>
        <v>0</v>
      </c>
      <c r="M55" s="14">
        <f t="shared" si="8"/>
        <v>12</v>
      </c>
      <c r="O55" s="21"/>
    </row>
    <row r="56" spans="1:15" ht="21" x14ac:dyDescent="0.35">
      <c r="A56" s="7"/>
      <c r="B56" s="5" t="s">
        <v>58</v>
      </c>
      <c r="C56" s="16">
        <v>411</v>
      </c>
      <c r="D56" s="16">
        <v>158</v>
      </c>
      <c r="E56" s="14">
        <f t="shared" si="28"/>
        <v>569</v>
      </c>
      <c r="F56" s="14" t="s">
        <v>8</v>
      </c>
      <c r="G56" s="16" t="s">
        <v>8</v>
      </c>
      <c r="H56" s="16" t="s">
        <v>8</v>
      </c>
      <c r="I56" s="14">
        <f t="shared" si="29"/>
        <v>0</v>
      </c>
      <c r="J56" s="14" t="s">
        <v>8</v>
      </c>
      <c r="K56" s="16" t="s">
        <v>8</v>
      </c>
      <c r="L56" s="14">
        <f t="shared" si="30"/>
        <v>0</v>
      </c>
      <c r="M56" s="14">
        <f t="shared" si="8"/>
        <v>569</v>
      </c>
      <c r="O56" s="21"/>
    </row>
    <row r="57" spans="1:15" ht="21" x14ac:dyDescent="0.35">
      <c r="A57" s="7"/>
      <c r="B57" s="5" t="s">
        <v>59</v>
      </c>
      <c r="C57" s="16">
        <v>85</v>
      </c>
      <c r="D57" s="16">
        <v>0</v>
      </c>
      <c r="E57" s="14">
        <f t="shared" si="28"/>
        <v>85</v>
      </c>
      <c r="F57" s="14" t="s">
        <v>8</v>
      </c>
      <c r="G57" s="16" t="s">
        <v>8</v>
      </c>
      <c r="H57" s="16" t="s">
        <v>8</v>
      </c>
      <c r="I57" s="14">
        <f t="shared" si="29"/>
        <v>0</v>
      </c>
      <c r="J57" s="14" t="s">
        <v>8</v>
      </c>
      <c r="K57" s="16" t="s">
        <v>8</v>
      </c>
      <c r="L57" s="14">
        <f t="shared" si="30"/>
        <v>0</v>
      </c>
      <c r="M57" s="14">
        <f t="shared" si="8"/>
        <v>85</v>
      </c>
      <c r="O57" s="21"/>
    </row>
    <row r="58" spans="1:15" ht="21" x14ac:dyDescent="0.35">
      <c r="A58" s="7"/>
      <c r="B58" s="5" t="s">
        <v>94</v>
      </c>
      <c r="C58" s="16">
        <v>143</v>
      </c>
      <c r="D58" s="16">
        <v>0</v>
      </c>
      <c r="E58" s="14">
        <f t="shared" si="28"/>
        <v>143</v>
      </c>
      <c r="F58" s="14" t="s">
        <v>8</v>
      </c>
      <c r="G58" s="16" t="s">
        <v>8</v>
      </c>
      <c r="H58" s="16" t="s">
        <v>8</v>
      </c>
      <c r="I58" s="14">
        <f t="shared" si="29"/>
        <v>0</v>
      </c>
      <c r="J58" s="14" t="s">
        <v>8</v>
      </c>
      <c r="K58" s="16" t="s">
        <v>8</v>
      </c>
      <c r="L58" s="14">
        <f t="shared" si="30"/>
        <v>0</v>
      </c>
      <c r="M58" s="14">
        <f t="shared" si="8"/>
        <v>143</v>
      </c>
      <c r="O58" s="21"/>
    </row>
    <row r="59" spans="1:15" ht="21" x14ac:dyDescent="0.35">
      <c r="A59" s="7"/>
      <c r="B59" s="5" t="s">
        <v>81</v>
      </c>
      <c r="C59" s="16">
        <v>176</v>
      </c>
      <c r="D59" s="16">
        <v>0</v>
      </c>
      <c r="E59" s="14">
        <f t="shared" si="28"/>
        <v>176</v>
      </c>
      <c r="F59" s="14" t="s">
        <v>8</v>
      </c>
      <c r="G59" s="16" t="s">
        <v>8</v>
      </c>
      <c r="H59" s="16" t="s">
        <v>8</v>
      </c>
      <c r="I59" s="14">
        <f t="shared" si="29"/>
        <v>0</v>
      </c>
      <c r="J59" s="14" t="s">
        <v>8</v>
      </c>
      <c r="K59" s="16" t="s">
        <v>8</v>
      </c>
      <c r="L59" s="14">
        <f t="shared" si="30"/>
        <v>0</v>
      </c>
      <c r="M59" s="14">
        <f t="shared" si="8"/>
        <v>176</v>
      </c>
      <c r="O59" s="21"/>
    </row>
    <row r="60" spans="1:15" ht="21" x14ac:dyDescent="0.35">
      <c r="A60" s="7"/>
      <c r="B60" s="5" t="s">
        <v>60</v>
      </c>
      <c r="C60" s="16">
        <v>7</v>
      </c>
      <c r="D60" s="16">
        <v>0</v>
      </c>
      <c r="E60" s="14">
        <f t="shared" ref="E60" si="40">SUM(C60:D60)</f>
        <v>7</v>
      </c>
      <c r="F60" s="14" t="s">
        <v>8</v>
      </c>
      <c r="G60" s="16" t="s">
        <v>8</v>
      </c>
      <c r="H60" s="16" t="s">
        <v>8</v>
      </c>
      <c r="I60" s="14">
        <f t="shared" ref="I60" si="41">SUM(G60:H60)</f>
        <v>0</v>
      </c>
      <c r="J60" s="14" t="s">
        <v>8</v>
      </c>
      <c r="K60" s="16" t="s">
        <v>8</v>
      </c>
      <c r="L60" s="14">
        <f t="shared" ref="L60" si="42">SUM(J60:K60)</f>
        <v>0</v>
      </c>
      <c r="M60" s="14">
        <f t="shared" ref="M60" si="43">SUM(E60,F60,I60,L60)</f>
        <v>7</v>
      </c>
      <c r="O60" s="21"/>
    </row>
    <row r="61" spans="1:15" ht="21" x14ac:dyDescent="0.35">
      <c r="A61" s="7"/>
      <c r="B61" s="5" t="s">
        <v>108</v>
      </c>
      <c r="C61" s="16">
        <v>17</v>
      </c>
      <c r="D61" s="16">
        <v>0</v>
      </c>
      <c r="E61" s="14">
        <f t="shared" si="28"/>
        <v>17</v>
      </c>
      <c r="F61" s="14" t="s">
        <v>8</v>
      </c>
      <c r="G61" s="16" t="s">
        <v>8</v>
      </c>
      <c r="H61" s="16" t="s">
        <v>8</v>
      </c>
      <c r="I61" s="14">
        <f t="shared" si="29"/>
        <v>0</v>
      </c>
      <c r="J61" s="14" t="s">
        <v>8</v>
      </c>
      <c r="K61" s="16" t="s">
        <v>8</v>
      </c>
      <c r="L61" s="14">
        <f t="shared" si="30"/>
        <v>0</v>
      </c>
      <c r="M61" s="14">
        <f t="shared" si="8"/>
        <v>17</v>
      </c>
      <c r="O61" s="21"/>
    </row>
    <row r="62" spans="1:15" ht="21" x14ac:dyDescent="0.35">
      <c r="A62" s="7"/>
      <c r="B62" s="5" t="s">
        <v>62</v>
      </c>
      <c r="C62" s="16">
        <v>1</v>
      </c>
      <c r="D62" s="16">
        <v>0</v>
      </c>
      <c r="E62" s="14">
        <f t="shared" si="28"/>
        <v>1</v>
      </c>
      <c r="F62" s="14" t="s">
        <v>8</v>
      </c>
      <c r="G62" s="16" t="s">
        <v>8</v>
      </c>
      <c r="H62" s="16" t="s">
        <v>8</v>
      </c>
      <c r="I62" s="14">
        <f t="shared" si="29"/>
        <v>0</v>
      </c>
      <c r="J62" s="14" t="s">
        <v>8</v>
      </c>
      <c r="K62" s="16" t="s">
        <v>8</v>
      </c>
      <c r="L62" s="14">
        <f t="shared" si="30"/>
        <v>0</v>
      </c>
      <c r="M62" s="14">
        <f t="shared" si="8"/>
        <v>1</v>
      </c>
      <c r="O62" s="21"/>
    </row>
    <row r="63" spans="1:15" s="10" customFormat="1" ht="21" x14ac:dyDescent="0.35">
      <c r="A63" s="28" t="s">
        <v>10</v>
      </c>
      <c r="B63" s="30"/>
      <c r="C63" s="15">
        <f t="shared" ref="C63:M63" si="44">SUM(C64:C75)</f>
        <v>2800</v>
      </c>
      <c r="D63" s="15">
        <f t="shared" si="44"/>
        <v>598</v>
      </c>
      <c r="E63" s="15">
        <f t="shared" si="44"/>
        <v>3398</v>
      </c>
      <c r="F63" s="15">
        <f t="shared" si="44"/>
        <v>0</v>
      </c>
      <c r="G63" s="15">
        <f t="shared" si="44"/>
        <v>3</v>
      </c>
      <c r="H63" s="15">
        <f t="shared" si="44"/>
        <v>11</v>
      </c>
      <c r="I63" s="15">
        <f t="shared" si="44"/>
        <v>14</v>
      </c>
      <c r="J63" s="15">
        <f t="shared" si="44"/>
        <v>0</v>
      </c>
      <c r="K63" s="15">
        <f t="shared" si="44"/>
        <v>0</v>
      </c>
      <c r="L63" s="15">
        <f t="shared" si="44"/>
        <v>0</v>
      </c>
      <c r="M63" s="17">
        <f t="shared" si="44"/>
        <v>3412</v>
      </c>
      <c r="O63" s="25"/>
    </row>
    <row r="64" spans="1:15" ht="21" x14ac:dyDescent="0.35">
      <c r="A64" s="6"/>
      <c r="B64" s="5" t="s">
        <v>65</v>
      </c>
      <c r="C64" s="16">
        <v>517</v>
      </c>
      <c r="D64" s="16">
        <v>305</v>
      </c>
      <c r="E64" s="14">
        <f t="shared" si="17"/>
        <v>822</v>
      </c>
      <c r="F64" s="14" t="s">
        <v>8</v>
      </c>
      <c r="G64" s="16" t="s">
        <v>8</v>
      </c>
      <c r="H64" s="16" t="s">
        <v>8</v>
      </c>
      <c r="I64" s="14">
        <f t="shared" si="18"/>
        <v>0</v>
      </c>
      <c r="J64" s="14" t="s">
        <v>8</v>
      </c>
      <c r="K64" s="16" t="s">
        <v>8</v>
      </c>
      <c r="L64" s="14">
        <f t="shared" si="19"/>
        <v>0</v>
      </c>
      <c r="M64" s="14">
        <f t="shared" si="8"/>
        <v>822</v>
      </c>
      <c r="O64" s="21"/>
    </row>
    <row r="65" spans="1:15" ht="21" x14ac:dyDescent="0.35">
      <c r="A65" s="6"/>
      <c r="B65" s="5" t="s">
        <v>66</v>
      </c>
      <c r="C65" s="16">
        <v>442</v>
      </c>
      <c r="D65" s="16">
        <v>50</v>
      </c>
      <c r="E65" s="14">
        <f t="shared" ref="E65:E75" si="45">SUM(C65:D65)</f>
        <v>492</v>
      </c>
      <c r="F65" s="14" t="s">
        <v>8</v>
      </c>
      <c r="G65" s="16" t="s">
        <v>8</v>
      </c>
      <c r="H65" s="16" t="s">
        <v>8</v>
      </c>
      <c r="I65" s="14">
        <f t="shared" ref="I65:I75" si="46">SUM(G65:H65)</f>
        <v>0</v>
      </c>
      <c r="J65" s="14" t="s">
        <v>8</v>
      </c>
      <c r="K65" s="16" t="s">
        <v>8</v>
      </c>
      <c r="L65" s="14">
        <f t="shared" ref="L65:L75" si="47">SUM(J65:K65)</f>
        <v>0</v>
      </c>
      <c r="M65" s="14">
        <f t="shared" si="8"/>
        <v>492</v>
      </c>
      <c r="O65" s="21"/>
    </row>
    <row r="66" spans="1:15" ht="21" x14ac:dyDescent="0.35">
      <c r="A66" s="6"/>
      <c r="B66" s="5" t="s">
        <v>70</v>
      </c>
      <c r="C66" s="16">
        <v>140</v>
      </c>
      <c r="D66" s="16">
        <v>0</v>
      </c>
      <c r="E66" s="14">
        <f t="shared" si="45"/>
        <v>140</v>
      </c>
      <c r="F66" s="14" t="s">
        <v>8</v>
      </c>
      <c r="G66" s="16" t="s">
        <v>8</v>
      </c>
      <c r="H66" s="16" t="s">
        <v>8</v>
      </c>
      <c r="I66" s="14">
        <f t="shared" si="46"/>
        <v>0</v>
      </c>
      <c r="J66" s="14" t="s">
        <v>8</v>
      </c>
      <c r="K66" s="16" t="s">
        <v>8</v>
      </c>
      <c r="L66" s="14">
        <f t="shared" si="47"/>
        <v>0</v>
      </c>
      <c r="M66" s="14">
        <f>SUM(E66,F66,I66,L66)</f>
        <v>140</v>
      </c>
      <c r="O66" s="21"/>
    </row>
    <row r="67" spans="1:15" ht="21" x14ac:dyDescent="0.35">
      <c r="A67" s="6"/>
      <c r="B67" s="5" t="s">
        <v>74</v>
      </c>
      <c r="C67" s="16">
        <v>0</v>
      </c>
      <c r="D67" s="16">
        <v>0</v>
      </c>
      <c r="E67" s="14">
        <f t="shared" si="45"/>
        <v>0</v>
      </c>
      <c r="F67" s="14" t="s">
        <v>8</v>
      </c>
      <c r="G67" s="16">
        <v>3</v>
      </c>
      <c r="H67" s="16">
        <v>11</v>
      </c>
      <c r="I67" s="14">
        <f t="shared" si="46"/>
        <v>14</v>
      </c>
      <c r="J67" s="14" t="s">
        <v>8</v>
      </c>
      <c r="K67" s="16" t="s">
        <v>8</v>
      </c>
      <c r="L67" s="14">
        <f t="shared" si="47"/>
        <v>0</v>
      </c>
      <c r="M67" s="14">
        <f>SUM(E67,F67,I67,L67)</f>
        <v>14</v>
      </c>
      <c r="O67" s="21"/>
    </row>
    <row r="68" spans="1:15" ht="21" x14ac:dyDescent="0.35">
      <c r="A68" s="6"/>
      <c r="B68" s="5" t="s">
        <v>69</v>
      </c>
      <c r="C68" s="16">
        <v>428</v>
      </c>
      <c r="D68" s="16">
        <v>122</v>
      </c>
      <c r="E68" s="14">
        <f t="shared" si="45"/>
        <v>550</v>
      </c>
      <c r="F68" s="14" t="s">
        <v>8</v>
      </c>
      <c r="G68" s="16" t="s">
        <v>8</v>
      </c>
      <c r="H68" s="16" t="s">
        <v>8</v>
      </c>
      <c r="I68" s="14">
        <f t="shared" si="46"/>
        <v>0</v>
      </c>
      <c r="J68" s="14" t="s">
        <v>8</v>
      </c>
      <c r="K68" s="16" t="s">
        <v>8</v>
      </c>
      <c r="L68" s="14">
        <f t="shared" si="47"/>
        <v>0</v>
      </c>
      <c r="M68" s="14">
        <f t="shared" si="8"/>
        <v>550</v>
      </c>
      <c r="O68" s="21"/>
    </row>
    <row r="69" spans="1:15" ht="22.5" customHeight="1" x14ac:dyDescent="0.35">
      <c r="A69" s="7"/>
      <c r="B69" s="5" t="s">
        <v>63</v>
      </c>
      <c r="C69" s="16">
        <v>138</v>
      </c>
      <c r="D69" s="16">
        <v>0</v>
      </c>
      <c r="E69" s="14">
        <f t="shared" si="45"/>
        <v>138</v>
      </c>
      <c r="F69" s="14" t="s">
        <v>8</v>
      </c>
      <c r="G69" s="16" t="s">
        <v>8</v>
      </c>
      <c r="H69" s="16" t="s">
        <v>8</v>
      </c>
      <c r="I69" s="14">
        <f t="shared" si="46"/>
        <v>0</v>
      </c>
      <c r="J69" s="14" t="s">
        <v>8</v>
      </c>
      <c r="K69" s="16" t="s">
        <v>8</v>
      </c>
      <c r="L69" s="14">
        <f t="shared" si="47"/>
        <v>0</v>
      </c>
      <c r="M69" s="14">
        <f>SUM(E69,F69,I69,L69)</f>
        <v>138</v>
      </c>
      <c r="O69" s="21"/>
    </row>
    <row r="70" spans="1:15" ht="21" x14ac:dyDescent="0.35">
      <c r="A70" s="6"/>
      <c r="B70" s="5" t="s">
        <v>64</v>
      </c>
      <c r="C70" s="16">
        <v>44</v>
      </c>
      <c r="D70" s="16">
        <v>6</v>
      </c>
      <c r="E70" s="14">
        <f t="shared" si="45"/>
        <v>50</v>
      </c>
      <c r="F70" s="14" t="s">
        <v>8</v>
      </c>
      <c r="G70" s="16" t="s">
        <v>8</v>
      </c>
      <c r="H70" s="16" t="s">
        <v>8</v>
      </c>
      <c r="I70" s="14">
        <f t="shared" si="46"/>
        <v>0</v>
      </c>
      <c r="J70" s="14" t="s">
        <v>8</v>
      </c>
      <c r="K70" s="16" t="s">
        <v>8</v>
      </c>
      <c r="L70" s="14">
        <f t="shared" si="47"/>
        <v>0</v>
      </c>
      <c r="M70" s="14">
        <f>SUM(E70,F70,I70,L70)</f>
        <v>50</v>
      </c>
      <c r="O70" s="21"/>
    </row>
    <row r="71" spans="1:15" ht="21" x14ac:dyDescent="0.35">
      <c r="A71" s="6"/>
      <c r="B71" s="5" t="s">
        <v>102</v>
      </c>
      <c r="C71" s="16">
        <f>108+67</f>
        <v>175</v>
      </c>
      <c r="D71" s="16">
        <v>0</v>
      </c>
      <c r="E71" s="14">
        <f t="shared" ref="E71" si="48">SUM(C71:D71)</f>
        <v>175</v>
      </c>
      <c r="F71" s="14" t="s">
        <v>8</v>
      </c>
      <c r="G71" s="16" t="s">
        <v>8</v>
      </c>
      <c r="H71" s="16" t="s">
        <v>8</v>
      </c>
      <c r="I71" s="14">
        <f t="shared" ref="I71" si="49">SUM(G71:H71)</f>
        <v>0</v>
      </c>
      <c r="J71" s="14" t="s">
        <v>8</v>
      </c>
      <c r="K71" s="16" t="s">
        <v>8</v>
      </c>
      <c r="L71" s="14">
        <f t="shared" ref="L71" si="50">SUM(J71:K71)</f>
        <v>0</v>
      </c>
      <c r="M71" s="14">
        <f>SUM(E71,F71,I71,L71)</f>
        <v>175</v>
      </c>
      <c r="O71" s="21"/>
    </row>
    <row r="72" spans="1:15" ht="21" x14ac:dyDescent="0.35">
      <c r="A72" s="6"/>
      <c r="B72" s="5" t="s">
        <v>67</v>
      </c>
      <c r="C72" s="16">
        <v>207</v>
      </c>
      <c r="D72" s="16">
        <v>4</v>
      </c>
      <c r="E72" s="14">
        <f t="shared" si="45"/>
        <v>211</v>
      </c>
      <c r="F72" s="14" t="s">
        <v>8</v>
      </c>
      <c r="G72" s="16" t="s">
        <v>8</v>
      </c>
      <c r="H72" s="16" t="s">
        <v>8</v>
      </c>
      <c r="I72" s="14">
        <f t="shared" si="46"/>
        <v>0</v>
      </c>
      <c r="J72" s="14" t="s">
        <v>8</v>
      </c>
      <c r="K72" s="16" t="s">
        <v>8</v>
      </c>
      <c r="L72" s="14">
        <f t="shared" si="47"/>
        <v>0</v>
      </c>
      <c r="M72" s="14">
        <f t="shared" si="8"/>
        <v>211</v>
      </c>
      <c r="O72" s="21"/>
    </row>
    <row r="73" spans="1:15" ht="21" x14ac:dyDescent="0.35">
      <c r="A73" s="6"/>
      <c r="B73" s="5" t="s">
        <v>68</v>
      </c>
      <c r="C73" s="16">
        <v>638</v>
      </c>
      <c r="D73" s="16">
        <v>111</v>
      </c>
      <c r="E73" s="14">
        <f t="shared" ref="E73" si="51">SUM(C73:D73)</f>
        <v>749</v>
      </c>
      <c r="F73" s="14" t="s">
        <v>8</v>
      </c>
      <c r="G73" s="16" t="s">
        <v>8</v>
      </c>
      <c r="H73" s="16" t="s">
        <v>8</v>
      </c>
      <c r="I73" s="14">
        <f t="shared" ref="I73" si="52">SUM(G73:H73)</f>
        <v>0</v>
      </c>
      <c r="J73" s="14" t="s">
        <v>8</v>
      </c>
      <c r="K73" s="16" t="s">
        <v>8</v>
      </c>
      <c r="L73" s="14">
        <f t="shared" ref="L73" si="53">SUM(J73:K73)</f>
        <v>0</v>
      </c>
      <c r="M73" s="14">
        <f t="shared" ref="M73" si="54">SUM(E73,F73,I73,L73)</f>
        <v>749</v>
      </c>
      <c r="O73" s="21"/>
    </row>
    <row r="74" spans="1:15" ht="21" x14ac:dyDescent="0.35">
      <c r="A74" s="6"/>
      <c r="B74" s="5" t="s">
        <v>71</v>
      </c>
      <c r="C74" s="16">
        <v>15</v>
      </c>
      <c r="D74" s="16">
        <v>0</v>
      </c>
      <c r="E74" s="14">
        <f t="shared" si="45"/>
        <v>15</v>
      </c>
      <c r="F74" s="14" t="s">
        <v>8</v>
      </c>
      <c r="G74" s="16" t="s">
        <v>8</v>
      </c>
      <c r="H74" s="16" t="s">
        <v>8</v>
      </c>
      <c r="I74" s="14">
        <f t="shared" si="46"/>
        <v>0</v>
      </c>
      <c r="J74" s="14" t="s">
        <v>8</v>
      </c>
      <c r="K74" s="16" t="s">
        <v>8</v>
      </c>
      <c r="L74" s="14">
        <f t="shared" si="47"/>
        <v>0</v>
      </c>
      <c r="M74" s="14">
        <f t="shared" si="8"/>
        <v>15</v>
      </c>
      <c r="O74" s="21"/>
    </row>
    <row r="75" spans="1:15" ht="21" x14ac:dyDescent="0.35">
      <c r="A75" s="6"/>
      <c r="B75" s="5" t="s">
        <v>103</v>
      </c>
      <c r="C75" s="16">
        <v>56</v>
      </c>
      <c r="D75" s="16">
        <v>0</v>
      </c>
      <c r="E75" s="14">
        <f t="shared" si="45"/>
        <v>56</v>
      </c>
      <c r="F75" s="14" t="s">
        <v>8</v>
      </c>
      <c r="G75" s="16" t="s">
        <v>8</v>
      </c>
      <c r="H75" s="16" t="s">
        <v>8</v>
      </c>
      <c r="I75" s="14">
        <f t="shared" si="46"/>
        <v>0</v>
      </c>
      <c r="J75" s="14" t="s">
        <v>8</v>
      </c>
      <c r="K75" s="16" t="s">
        <v>8</v>
      </c>
      <c r="L75" s="14">
        <f t="shared" si="47"/>
        <v>0</v>
      </c>
      <c r="M75" s="14">
        <f t="shared" si="8"/>
        <v>56</v>
      </c>
      <c r="O75" s="21"/>
    </row>
    <row r="76" spans="1:15" s="10" customFormat="1" ht="21" x14ac:dyDescent="0.35">
      <c r="A76" s="28" t="s">
        <v>11</v>
      </c>
      <c r="B76" s="29"/>
      <c r="C76" s="15">
        <f t="shared" ref="C76:M76" si="55">SUM(C77:C97)</f>
        <v>1697</v>
      </c>
      <c r="D76" s="15">
        <f t="shared" si="55"/>
        <v>101</v>
      </c>
      <c r="E76" s="15">
        <f t="shared" si="55"/>
        <v>1798</v>
      </c>
      <c r="F76" s="15">
        <f t="shared" si="55"/>
        <v>0</v>
      </c>
      <c r="G76" s="15">
        <f t="shared" si="55"/>
        <v>40</v>
      </c>
      <c r="H76" s="15">
        <f t="shared" si="55"/>
        <v>49</v>
      </c>
      <c r="I76" s="15">
        <f t="shared" si="55"/>
        <v>89</v>
      </c>
      <c r="J76" s="15">
        <f t="shared" si="55"/>
        <v>0</v>
      </c>
      <c r="K76" s="15">
        <f t="shared" si="55"/>
        <v>0</v>
      </c>
      <c r="L76" s="15">
        <f t="shared" si="55"/>
        <v>0</v>
      </c>
      <c r="M76" s="17">
        <f t="shared" si="55"/>
        <v>1887</v>
      </c>
      <c r="O76" s="25"/>
    </row>
    <row r="77" spans="1:15" ht="21" x14ac:dyDescent="0.35">
      <c r="A77" s="7"/>
      <c r="B77" s="9" t="s">
        <v>45</v>
      </c>
      <c r="C77" s="16">
        <v>15</v>
      </c>
      <c r="D77" s="16">
        <v>0</v>
      </c>
      <c r="E77" s="14">
        <f t="shared" ref="E77:E109" si="56">SUM(C77:D77)</f>
        <v>15</v>
      </c>
      <c r="F77" s="14" t="s">
        <v>8</v>
      </c>
      <c r="G77" s="16" t="s">
        <v>8</v>
      </c>
      <c r="H77" s="16" t="s">
        <v>8</v>
      </c>
      <c r="I77" s="14">
        <f t="shared" ref="I77:I109" si="57">SUM(G77:H77)</f>
        <v>0</v>
      </c>
      <c r="J77" s="14" t="s">
        <v>8</v>
      </c>
      <c r="K77" s="16" t="s">
        <v>8</v>
      </c>
      <c r="L77" s="14">
        <f t="shared" ref="L77:L115" si="58">SUM(J77:K77)</f>
        <v>0</v>
      </c>
      <c r="M77" s="14">
        <f t="shared" ref="M77:M97" si="59">SUM(E77,F77,I77,L77)</f>
        <v>15</v>
      </c>
      <c r="O77" s="21"/>
    </row>
    <row r="78" spans="1:15" ht="21" x14ac:dyDescent="0.35">
      <c r="A78" s="6"/>
      <c r="B78" s="5" t="s">
        <v>112</v>
      </c>
      <c r="C78" s="16">
        <v>0</v>
      </c>
      <c r="D78" s="16">
        <v>0</v>
      </c>
      <c r="E78" s="14">
        <f t="shared" si="56"/>
        <v>0</v>
      </c>
      <c r="F78" s="14" t="s">
        <v>8</v>
      </c>
      <c r="G78" s="16">
        <v>0</v>
      </c>
      <c r="H78" s="16">
        <v>9</v>
      </c>
      <c r="I78" s="14">
        <f t="shared" si="57"/>
        <v>9</v>
      </c>
      <c r="J78" s="14" t="s">
        <v>8</v>
      </c>
      <c r="K78" s="16" t="s">
        <v>8</v>
      </c>
      <c r="L78" s="14">
        <f t="shared" si="58"/>
        <v>0</v>
      </c>
      <c r="M78" s="14">
        <f t="shared" ref="M78" si="60">SUM(E78,F78,I78,L78)</f>
        <v>9</v>
      </c>
      <c r="O78" s="21"/>
    </row>
    <row r="79" spans="1:15" ht="21" x14ac:dyDescent="0.35">
      <c r="A79" s="6"/>
      <c r="B79" s="5" t="s">
        <v>75</v>
      </c>
      <c r="C79" s="16">
        <v>0</v>
      </c>
      <c r="D79" s="16">
        <v>0</v>
      </c>
      <c r="E79" s="14">
        <f t="shared" ref="E79:E97" si="61">SUM(C79:D79)</f>
        <v>0</v>
      </c>
      <c r="F79" s="14" t="s">
        <v>8</v>
      </c>
      <c r="G79" s="16">
        <f>4+7+6+12</f>
        <v>29</v>
      </c>
      <c r="H79" s="16">
        <f>6+5+5+17</f>
        <v>33</v>
      </c>
      <c r="I79" s="14">
        <f t="shared" ref="I79:I97" si="62">SUM(G79:H79)</f>
        <v>62</v>
      </c>
      <c r="J79" s="14" t="s">
        <v>8</v>
      </c>
      <c r="K79" s="16" t="s">
        <v>8</v>
      </c>
      <c r="L79" s="14">
        <f t="shared" ref="L79:L97" si="63">SUM(J79:K79)</f>
        <v>0</v>
      </c>
      <c r="M79" s="14">
        <f t="shared" si="59"/>
        <v>62</v>
      </c>
      <c r="O79" s="21"/>
    </row>
    <row r="80" spans="1:15" ht="21" x14ac:dyDescent="0.35">
      <c r="A80" s="6"/>
      <c r="B80" s="5" t="s">
        <v>50</v>
      </c>
      <c r="C80" s="16">
        <v>62</v>
      </c>
      <c r="D80" s="16">
        <v>1</v>
      </c>
      <c r="E80" s="14">
        <f t="shared" si="61"/>
        <v>63</v>
      </c>
      <c r="F80" s="14" t="s">
        <v>8</v>
      </c>
      <c r="G80" s="16" t="s">
        <v>8</v>
      </c>
      <c r="H80" s="16" t="s">
        <v>8</v>
      </c>
      <c r="I80" s="14">
        <f t="shared" si="62"/>
        <v>0</v>
      </c>
      <c r="J80" s="14" t="s">
        <v>8</v>
      </c>
      <c r="K80" s="16" t="s">
        <v>8</v>
      </c>
      <c r="L80" s="14">
        <f t="shared" si="63"/>
        <v>0</v>
      </c>
      <c r="M80" s="14">
        <f t="shared" si="59"/>
        <v>63</v>
      </c>
      <c r="O80" s="21"/>
    </row>
    <row r="81" spans="1:15" ht="21" x14ac:dyDescent="0.35">
      <c r="A81" s="6"/>
      <c r="B81" s="5" t="s">
        <v>25</v>
      </c>
      <c r="C81" s="16">
        <v>48</v>
      </c>
      <c r="D81" s="16">
        <v>0</v>
      </c>
      <c r="E81" s="14">
        <f t="shared" si="61"/>
        <v>48</v>
      </c>
      <c r="F81" s="14" t="s">
        <v>8</v>
      </c>
      <c r="G81" s="16" t="s">
        <v>8</v>
      </c>
      <c r="H81" s="16" t="s">
        <v>8</v>
      </c>
      <c r="I81" s="14">
        <f t="shared" si="62"/>
        <v>0</v>
      </c>
      <c r="J81" s="14" t="s">
        <v>8</v>
      </c>
      <c r="K81" s="16" t="s">
        <v>8</v>
      </c>
      <c r="L81" s="14">
        <f t="shared" si="63"/>
        <v>0</v>
      </c>
      <c r="M81" s="14">
        <f>SUM(E81,F81,I81,L81)</f>
        <v>48</v>
      </c>
      <c r="O81" s="21"/>
    </row>
    <row r="82" spans="1:15" ht="21" x14ac:dyDescent="0.35">
      <c r="A82" s="7"/>
      <c r="B82" s="5" t="s">
        <v>42</v>
      </c>
      <c r="C82" s="16">
        <f>11+27+71+209</f>
        <v>318</v>
      </c>
      <c r="D82" s="16">
        <v>0</v>
      </c>
      <c r="E82" s="14">
        <f t="shared" si="61"/>
        <v>318</v>
      </c>
      <c r="F82" s="14" t="s">
        <v>8</v>
      </c>
      <c r="G82" s="16" t="s">
        <v>8</v>
      </c>
      <c r="H82" s="16" t="s">
        <v>8</v>
      </c>
      <c r="I82" s="14">
        <f t="shared" si="62"/>
        <v>0</v>
      </c>
      <c r="J82" s="14" t="s">
        <v>8</v>
      </c>
      <c r="K82" s="16" t="s">
        <v>8</v>
      </c>
      <c r="L82" s="14">
        <f t="shared" si="63"/>
        <v>0</v>
      </c>
      <c r="M82" s="14">
        <f>SUM(E82,F82,I82,L82)</f>
        <v>318</v>
      </c>
      <c r="O82" s="21"/>
    </row>
    <row r="83" spans="1:15" ht="21" x14ac:dyDescent="0.35">
      <c r="A83" s="6"/>
      <c r="B83" s="5" t="s">
        <v>27</v>
      </c>
      <c r="C83" s="16">
        <v>16</v>
      </c>
      <c r="D83" s="16">
        <v>0</v>
      </c>
      <c r="E83" s="14">
        <f t="shared" si="61"/>
        <v>16</v>
      </c>
      <c r="F83" s="14" t="s">
        <v>8</v>
      </c>
      <c r="G83" s="16" t="s">
        <v>8</v>
      </c>
      <c r="H83" s="16" t="s">
        <v>8</v>
      </c>
      <c r="I83" s="14">
        <f t="shared" si="62"/>
        <v>0</v>
      </c>
      <c r="J83" s="14" t="s">
        <v>8</v>
      </c>
      <c r="K83" s="16" t="s">
        <v>8</v>
      </c>
      <c r="L83" s="14">
        <f t="shared" si="63"/>
        <v>0</v>
      </c>
      <c r="M83" s="14">
        <f>SUM(E83,F83,I83,L83)</f>
        <v>16</v>
      </c>
      <c r="O83" s="21"/>
    </row>
    <row r="84" spans="1:15" ht="21" x14ac:dyDescent="0.35">
      <c r="A84" s="7"/>
      <c r="B84" s="5" t="s">
        <v>29</v>
      </c>
      <c r="C84" s="16">
        <v>60</v>
      </c>
      <c r="D84" s="16">
        <v>0</v>
      </c>
      <c r="E84" s="14">
        <f t="shared" si="61"/>
        <v>60</v>
      </c>
      <c r="F84" s="14" t="s">
        <v>8</v>
      </c>
      <c r="G84" s="16" t="s">
        <v>8</v>
      </c>
      <c r="H84" s="16" t="s">
        <v>8</v>
      </c>
      <c r="I84" s="14">
        <f t="shared" si="62"/>
        <v>0</v>
      </c>
      <c r="J84" s="14" t="s">
        <v>8</v>
      </c>
      <c r="K84" s="16" t="s">
        <v>8</v>
      </c>
      <c r="L84" s="14">
        <f t="shared" si="63"/>
        <v>0</v>
      </c>
      <c r="M84" s="14">
        <f>SUM(E84,F84,I84,L84)</f>
        <v>60</v>
      </c>
      <c r="O84" s="21"/>
    </row>
    <row r="85" spans="1:15" ht="21" x14ac:dyDescent="0.35">
      <c r="A85" s="6"/>
      <c r="B85" s="5" t="s">
        <v>43</v>
      </c>
      <c r="C85" s="16">
        <v>0</v>
      </c>
      <c r="D85" s="16">
        <v>0</v>
      </c>
      <c r="E85" s="14">
        <f t="shared" si="61"/>
        <v>0</v>
      </c>
      <c r="F85" s="14" t="s">
        <v>8</v>
      </c>
      <c r="G85" s="16" t="s">
        <v>8</v>
      </c>
      <c r="H85" s="16" t="s">
        <v>8</v>
      </c>
      <c r="I85" s="14">
        <f t="shared" si="62"/>
        <v>0</v>
      </c>
      <c r="J85" s="14" t="s">
        <v>8</v>
      </c>
      <c r="K85" s="16" t="s">
        <v>8</v>
      </c>
      <c r="L85" s="14">
        <f t="shared" si="63"/>
        <v>0</v>
      </c>
      <c r="M85" s="14">
        <f>SUM(E85,F85,I85,L85)</f>
        <v>0</v>
      </c>
      <c r="O85" s="21"/>
    </row>
    <row r="86" spans="1:15" ht="21" x14ac:dyDescent="0.35">
      <c r="A86" s="6"/>
      <c r="B86" s="5" t="s">
        <v>41</v>
      </c>
      <c r="C86" s="16">
        <v>177</v>
      </c>
      <c r="D86" s="16">
        <v>19</v>
      </c>
      <c r="E86" s="14">
        <f t="shared" si="61"/>
        <v>196</v>
      </c>
      <c r="F86" s="14" t="s">
        <v>8</v>
      </c>
      <c r="G86" s="16" t="s">
        <v>8</v>
      </c>
      <c r="H86" s="16" t="s">
        <v>8</v>
      </c>
      <c r="I86" s="14">
        <f t="shared" si="62"/>
        <v>0</v>
      </c>
      <c r="J86" s="14" t="s">
        <v>8</v>
      </c>
      <c r="K86" s="16" t="s">
        <v>8</v>
      </c>
      <c r="L86" s="14">
        <f t="shared" si="63"/>
        <v>0</v>
      </c>
      <c r="M86" s="14">
        <f t="shared" si="59"/>
        <v>196</v>
      </c>
      <c r="O86" s="21"/>
    </row>
    <row r="87" spans="1:15" ht="21" x14ac:dyDescent="0.35">
      <c r="A87" s="7"/>
      <c r="B87" s="5" t="s">
        <v>104</v>
      </c>
      <c r="C87" s="16">
        <v>28</v>
      </c>
      <c r="D87" s="16">
        <v>0</v>
      </c>
      <c r="E87" s="14">
        <f t="shared" ref="E87" si="64">SUM(C87:D87)</f>
        <v>28</v>
      </c>
      <c r="F87" s="14" t="s">
        <v>8</v>
      </c>
      <c r="G87" s="16" t="s">
        <v>8</v>
      </c>
      <c r="H87" s="16" t="s">
        <v>8</v>
      </c>
      <c r="I87" s="14">
        <f t="shared" ref="I87" si="65">SUM(G87:H87)</f>
        <v>0</v>
      </c>
      <c r="J87" s="14" t="s">
        <v>8</v>
      </c>
      <c r="K87" s="16" t="s">
        <v>8</v>
      </c>
      <c r="L87" s="14">
        <f t="shared" ref="L87" si="66">SUM(J87:K87)</f>
        <v>0</v>
      </c>
      <c r="M87" s="14">
        <f>SUM(E87,F87,I87,L87)</f>
        <v>28</v>
      </c>
      <c r="O87" s="21"/>
    </row>
    <row r="88" spans="1:15" ht="21" x14ac:dyDescent="0.35">
      <c r="A88" s="7"/>
      <c r="B88" s="5" t="s">
        <v>47</v>
      </c>
      <c r="C88" s="16">
        <v>105</v>
      </c>
      <c r="D88" s="16">
        <v>12</v>
      </c>
      <c r="E88" s="14">
        <f t="shared" si="61"/>
        <v>117</v>
      </c>
      <c r="F88" s="14" t="s">
        <v>8</v>
      </c>
      <c r="G88" s="16" t="s">
        <v>8</v>
      </c>
      <c r="H88" s="16" t="s">
        <v>8</v>
      </c>
      <c r="I88" s="14">
        <f t="shared" si="62"/>
        <v>0</v>
      </c>
      <c r="J88" s="14" t="s">
        <v>8</v>
      </c>
      <c r="K88" s="16" t="s">
        <v>8</v>
      </c>
      <c r="L88" s="14">
        <f t="shared" si="63"/>
        <v>0</v>
      </c>
      <c r="M88" s="14">
        <f>SUM(E88,F88,I88,L88)</f>
        <v>117</v>
      </c>
      <c r="O88" s="21"/>
    </row>
    <row r="89" spans="1:15" ht="21" x14ac:dyDescent="0.35">
      <c r="A89" s="7"/>
      <c r="B89" s="5" t="s">
        <v>44</v>
      </c>
      <c r="C89" s="16">
        <v>127</v>
      </c>
      <c r="D89" s="16">
        <v>8</v>
      </c>
      <c r="E89" s="14">
        <f t="shared" si="61"/>
        <v>135</v>
      </c>
      <c r="F89" s="14" t="s">
        <v>8</v>
      </c>
      <c r="G89" s="16" t="s">
        <v>8</v>
      </c>
      <c r="H89" s="16" t="s">
        <v>8</v>
      </c>
      <c r="I89" s="14">
        <f t="shared" si="62"/>
        <v>0</v>
      </c>
      <c r="J89" s="14" t="s">
        <v>8</v>
      </c>
      <c r="K89" s="16" t="s">
        <v>8</v>
      </c>
      <c r="L89" s="14">
        <f t="shared" si="63"/>
        <v>0</v>
      </c>
      <c r="M89" s="14">
        <f t="shared" si="59"/>
        <v>135</v>
      </c>
      <c r="O89" s="21"/>
    </row>
    <row r="90" spans="1:15" ht="21" x14ac:dyDescent="0.35">
      <c r="A90" s="7"/>
      <c r="B90" s="5" t="s">
        <v>109</v>
      </c>
      <c r="C90" s="16">
        <v>8</v>
      </c>
      <c r="D90" s="16">
        <v>0</v>
      </c>
      <c r="E90" s="14">
        <f t="shared" ref="E90" si="67">SUM(C90:D90)</f>
        <v>8</v>
      </c>
      <c r="F90" s="14" t="s">
        <v>8</v>
      </c>
      <c r="G90" s="16" t="s">
        <v>8</v>
      </c>
      <c r="H90" s="16" t="s">
        <v>8</v>
      </c>
      <c r="I90" s="14">
        <f t="shared" ref="I90" si="68">SUM(G90:H90)</f>
        <v>0</v>
      </c>
      <c r="J90" s="14" t="s">
        <v>8</v>
      </c>
      <c r="K90" s="16" t="s">
        <v>8</v>
      </c>
      <c r="L90" s="14">
        <f t="shared" ref="L90" si="69">SUM(J90:K90)</f>
        <v>0</v>
      </c>
      <c r="M90" s="14">
        <f t="shared" ref="M90" si="70">SUM(E90,F90,I90,L90)</f>
        <v>8</v>
      </c>
      <c r="O90" s="21"/>
    </row>
    <row r="91" spans="1:15" ht="21" x14ac:dyDescent="0.35">
      <c r="A91" s="7"/>
      <c r="B91" s="5" t="s">
        <v>34</v>
      </c>
      <c r="C91" s="16">
        <v>1</v>
      </c>
      <c r="D91" s="16">
        <v>0</v>
      </c>
      <c r="E91" s="14">
        <f t="shared" ref="E91" si="71">SUM(C91:D91)</f>
        <v>1</v>
      </c>
      <c r="F91" s="14" t="s">
        <v>8</v>
      </c>
      <c r="G91" s="16" t="s">
        <v>8</v>
      </c>
      <c r="H91" s="16" t="s">
        <v>8</v>
      </c>
      <c r="I91" s="14">
        <f t="shared" ref="I91" si="72">SUM(G91:H91)</f>
        <v>0</v>
      </c>
      <c r="J91" s="14" t="s">
        <v>8</v>
      </c>
      <c r="K91" s="16" t="s">
        <v>8</v>
      </c>
      <c r="L91" s="14">
        <f t="shared" ref="L91" si="73">SUM(J91:K91)</f>
        <v>0</v>
      </c>
      <c r="M91" s="14">
        <f t="shared" ref="M91" si="74">SUM(E91,F91,I91,L91)</f>
        <v>1</v>
      </c>
      <c r="O91" s="21"/>
    </row>
    <row r="92" spans="1:15" ht="21" x14ac:dyDescent="0.35">
      <c r="A92" s="7"/>
      <c r="B92" s="5" t="s">
        <v>46</v>
      </c>
      <c r="C92" s="16">
        <v>248</v>
      </c>
      <c r="D92" s="16">
        <v>61</v>
      </c>
      <c r="E92" s="14">
        <f t="shared" si="61"/>
        <v>309</v>
      </c>
      <c r="F92" s="14" t="s">
        <v>8</v>
      </c>
      <c r="G92" s="16" t="s">
        <v>8</v>
      </c>
      <c r="H92" s="16" t="s">
        <v>8</v>
      </c>
      <c r="I92" s="14">
        <f t="shared" si="62"/>
        <v>0</v>
      </c>
      <c r="J92" s="14" t="s">
        <v>8</v>
      </c>
      <c r="K92" s="16" t="s">
        <v>8</v>
      </c>
      <c r="L92" s="14">
        <f t="shared" si="63"/>
        <v>0</v>
      </c>
      <c r="M92" s="14">
        <f t="shared" si="59"/>
        <v>309</v>
      </c>
      <c r="O92" s="21"/>
    </row>
    <row r="93" spans="1:15" ht="21" x14ac:dyDescent="0.35">
      <c r="A93" s="7"/>
      <c r="B93" s="5" t="s">
        <v>83</v>
      </c>
      <c r="C93" s="16">
        <v>43</v>
      </c>
      <c r="D93" s="16">
        <v>0</v>
      </c>
      <c r="E93" s="14">
        <f t="shared" si="61"/>
        <v>43</v>
      </c>
      <c r="F93" s="14" t="s">
        <v>8</v>
      </c>
      <c r="G93" s="16" t="s">
        <v>8</v>
      </c>
      <c r="H93" s="16" t="s">
        <v>8</v>
      </c>
      <c r="I93" s="14">
        <f t="shared" si="62"/>
        <v>0</v>
      </c>
      <c r="J93" s="14" t="s">
        <v>8</v>
      </c>
      <c r="K93" s="16" t="s">
        <v>8</v>
      </c>
      <c r="L93" s="14">
        <f t="shared" si="63"/>
        <v>0</v>
      </c>
      <c r="M93" s="14">
        <f>SUM(E93,F93,I93,L93)</f>
        <v>43</v>
      </c>
      <c r="O93" s="21"/>
    </row>
    <row r="94" spans="1:15" ht="21" x14ac:dyDescent="0.35">
      <c r="A94" s="7"/>
      <c r="B94" s="5" t="s">
        <v>49</v>
      </c>
      <c r="C94" s="16">
        <f>9+23</f>
        <v>32</v>
      </c>
      <c r="D94" s="16">
        <v>0</v>
      </c>
      <c r="E94" s="14">
        <f t="shared" si="61"/>
        <v>32</v>
      </c>
      <c r="F94" s="14" t="s">
        <v>8</v>
      </c>
      <c r="G94" s="16" t="s">
        <v>8</v>
      </c>
      <c r="H94" s="16" t="s">
        <v>8</v>
      </c>
      <c r="I94" s="14">
        <f t="shared" si="62"/>
        <v>0</v>
      </c>
      <c r="J94" s="14" t="s">
        <v>8</v>
      </c>
      <c r="K94" s="16" t="s">
        <v>8</v>
      </c>
      <c r="L94" s="14">
        <f t="shared" si="63"/>
        <v>0</v>
      </c>
      <c r="M94" s="14">
        <f>SUM(E94,F94,I94,L94)</f>
        <v>32</v>
      </c>
      <c r="O94" s="21"/>
    </row>
    <row r="95" spans="1:15" ht="21" x14ac:dyDescent="0.35">
      <c r="A95" s="7"/>
      <c r="B95" s="5" t="s">
        <v>88</v>
      </c>
      <c r="C95" s="16">
        <v>312</v>
      </c>
      <c r="D95" s="16">
        <v>0</v>
      </c>
      <c r="E95" s="14">
        <f t="shared" ref="E95" si="75">SUM(C95:D95)</f>
        <v>312</v>
      </c>
      <c r="F95" s="14" t="s">
        <v>8</v>
      </c>
      <c r="G95" s="16" t="s">
        <v>8</v>
      </c>
      <c r="H95" s="16" t="s">
        <v>8</v>
      </c>
      <c r="I95" s="14">
        <f t="shared" ref="I95" si="76">SUM(G95:H95)</f>
        <v>0</v>
      </c>
      <c r="J95" s="14" t="s">
        <v>8</v>
      </c>
      <c r="K95" s="16" t="s">
        <v>8</v>
      </c>
      <c r="L95" s="14">
        <f t="shared" ref="L95" si="77">SUM(J95:K95)</f>
        <v>0</v>
      </c>
      <c r="M95" s="14">
        <f t="shared" ref="M95" si="78">SUM(E95,F95,I95,L95)</f>
        <v>312</v>
      </c>
      <c r="O95" s="21"/>
    </row>
    <row r="96" spans="1:15" ht="21" x14ac:dyDescent="0.35">
      <c r="A96" s="7"/>
      <c r="B96" s="5" t="s">
        <v>48</v>
      </c>
      <c r="C96" s="16">
        <v>0</v>
      </c>
      <c r="D96" s="16">
        <v>0</v>
      </c>
      <c r="E96" s="14">
        <f t="shared" si="61"/>
        <v>0</v>
      </c>
      <c r="F96" s="14" t="s">
        <v>8</v>
      </c>
      <c r="G96" s="16">
        <v>11</v>
      </c>
      <c r="H96" s="16">
        <v>7</v>
      </c>
      <c r="I96" s="14">
        <f t="shared" si="62"/>
        <v>18</v>
      </c>
      <c r="J96" s="14" t="s">
        <v>8</v>
      </c>
      <c r="K96" s="16" t="s">
        <v>8</v>
      </c>
      <c r="L96" s="14">
        <f t="shared" si="63"/>
        <v>0</v>
      </c>
      <c r="M96" s="14">
        <f t="shared" ref="M96" si="79">SUM(E96,F96,I96,L96)</f>
        <v>18</v>
      </c>
      <c r="O96" s="21"/>
    </row>
    <row r="97" spans="1:15" ht="21" x14ac:dyDescent="0.35">
      <c r="A97" s="6"/>
      <c r="B97" s="5" t="s">
        <v>105</v>
      </c>
      <c r="C97" s="16">
        <v>97</v>
      </c>
      <c r="D97" s="16">
        <v>0</v>
      </c>
      <c r="E97" s="14">
        <f t="shared" si="61"/>
        <v>97</v>
      </c>
      <c r="F97" s="14" t="s">
        <v>8</v>
      </c>
      <c r="G97" s="16">
        <v>0</v>
      </c>
      <c r="H97" s="16">
        <v>0</v>
      </c>
      <c r="I97" s="14">
        <f t="shared" si="62"/>
        <v>0</v>
      </c>
      <c r="J97" s="14" t="s">
        <v>8</v>
      </c>
      <c r="K97" s="16" t="s">
        <v>8</v>
      </c>
      <c r="L97" s="14">
        <f t="shared" si="63"/>
        <v>0</v>
      </c>
      <c r="M97" s="14">
        <f t="shared" si="59"/>
        <v>97</v>
      </c>
      <c r="O97" s="21"/>
    </row>
    <row r="98" spans="1:15" ht="21" x14ac:dyDescent="0.35">
      <c r="A98" s="13" t="s">
        <v>78</v>
      </c>
      <c r="B98" s="8"/>
      <c r="C98" s="15">
        <f t="shared" ref="C98:M98" si="80">SUM(C99:C105)</f>
        <v>427</v>
      </c>
      <c r="D98" s="15">
        <f t="shared" si="80"/>
        <v>0</v>
      </c>
      <c r="E98" s="15">
        <f t="shared" si="80"/>
        <v>427</v>
      </c>
      <c r="F98" s="15">
        <f t="shared" si="80"/>
        <v>0</v>
      </c>
      <c r="G98" s="15">
        <f t="shared" si="80"/>
        <v>0</v>
      </c>
      <c r="H98" s="15">
        <f t="shared" si="80"/>
        <v>0</v>
      </c>
      <c r="I98" s="15">
        <f t="shared" si="80"/>
        <v>0</v>
      </c>
      <c r="J98" s="15">
        <f t="shared" si="80"/>
        <v>0</v>
      </c>
      <c r="K98" s="15">
        <f t="shared" si="80"/>
        <v>0</v>
      </c>
      <c r="L98" s="15">
        <f t="shared" si="80"/>
        <v>0</v>
      </c>
      <c r="M98" s="15">
        <f t="shared" si="80"/>
        <v>427</v>
      </c>
      <c r="O98" s="21"/>
    </row>
    <row r="99" spans="1:15" ht="21" x14ac:dyDescent="0.35">
      <c r="A99" s="6"/>
      <c r="B99" s="5" t="s">
        <v>95</v>
      </c>
      <c r="C99" s="23">
        <v>26</v>
      </c>
      <c r="D99" s="20">
        <v>0</v>
      </c>
      <c r="E99" s="14">
        <f t="shared" ref="E99:E101" si="81">SUM(C99:D99)</f>
        <v>26</v>
      </c>
      <c r="F99" s="20" t="s">
        <v>8</v>
      </c>
      <c r="G99" s="23" t="s">
        <v>8</v>
      </c>
      <c r="H99" s="23" t="s">
        <v>8</v>
      </c>
      <c r="I99" s="20">
        <f t="shared" ref="I99:I105" si="82">SUM(G99:H99)</f>
        <v>0</v>
      </c>
      <c r="J99" s="20" t="s">
        <v>8</v>
      </c>
      <c r="K99" s="23" t="s">
        <v>8</v>
      </c>
      <c r="L99" s="20">
        <f t="shared" ref="L99:L105" si="83">SUM(J99:K99)</f>
        <v>0</v>
      </c>
      <c r="M99" s="20">
        <f t="shared" ref="M99:M105" si="84">SUM(E99,F99,I99,L99)</f>
        <v>26</v>
      </c>
      <c r="O99" s="21"/>
    </row>
    <row r="100" spans="1:15" ht="21" x14ac:dyDescent="0.35">
      <c r="A100" s="6"/>
      <c r="B100" s="5" t="s">
        <v>96</v>
      </c>
      <c r="C100" s="23">
        <v>9</v>
      </c>
      <c r="D100" s="20">
        <v>0</v>
      </c>
      <c r="E100" s="14">
        <f t="shared" si="81"/>
        <v>9</v>
      </c>
      <c r="F100" s="20" t="s">
        <v>8</v>
      </c>
      <c r="G100" s="23" t="s">
        <v>8</v>
      </c>
      <c r="H100" s="23" t="s">
        <v>8</v>
      </c>
      <c r="I100" s="20">
        <f t="shared" si="82"/>
        <v>0</v>
      </c>
      <c r="J100" s="20" t="s">
        <v>8</v>
      </c>
      <c r="K100" s="23" t="s">
        <v>8</v>
      </c>
      <c r="L100" s="20">
        <f t="shared" si="83"/>
        <v>0</v>
      </c>
      <c r="M100" s="20">
        <f t="shared" si="84"/>
        <v>9</v>
      </c>
      <c r="O100" s="21"/>
    </row>
    <row r="101" spans="1:15" ht="21" x14ac:dyDescent="0.35">
      <c r="A101" s="6"/>
      <c r="B101" s="5" t="s">
        <v>23</v>
      </c>
      <c r="C101" s="23">
        <v>150</v>
      </c>
      <c r="D101" s="20">
        <v>0</v>
      </c>
      <c r="E101" s="14">
        <f t="shared" si="81"/>
        <v>150</v>
      </c>
      <c r="F101" s="20" t="s">
        <v>8</v>
      </c>
      <c r="G101" s="23" t="s">
        <v>8</v>
      </c>
      <c r="H101" s="23" t="s">
        <v>8</v>
      </c>
      <c r="I101" s="20">
        <f t="shared" si="82"/>
        <v>0</v>
      </c>
      <c r="J101" s="20" t="s">
        <v>8</v>
      </c>
      <c r="K101" s="23" t="s">
        <v>8</v>
      </c>
      <c r="L101" s="20">
        <f t="shared" si="83"/>
        <v>0</v>
      </c>
      <c r="M101" s="20">
        <f t="shared" si="84"/>
        <v>150</v>
      </c>
      <c r="O101" s="21"/>
    </row>
    <row r="102" spans="1:15" ht="21" x14ac:dyDescent="0.35">
      <c r="A102" s="6"/>
      <c r="B102" s="5" t="s">
        <v>22</v>
      </c>
      <c r="C102" s="23">
        <v>98</v>
      </c>
      <c r="D102" s="20">
        <v>0</v>
      </c>
      <c r="E102" s="14">
        <f t="shared" ref="E102" si="85">SUM(C102:D102)</f>
        <v>98</v>
      </c>
      <c r="F102" s="20" t="s">
        <v>8</v>
      </c>
      <c r="G102" s="23" t="s">
        <v>8</v>
      </c>
      <c r="H102" s="23" t="s">
        <v>8</v>
      </c>
      <c r="I102" s="20">
        <f t="shared" ref="I102" si="86">SUM(G102:H102)</f>
        <v>0</v>
      </c>
      <c r="J102" s="20" t="s">
        <v>8</v>
      </c>
      <c r="K102" s="23" t="s">
        <v>8</v>
      </c>
      <c r="L102" s="20">
        <f t="shared" ref="L102" si="87">SUM(J102:K102)</f>
        <v>0</v>
      </c>
      <c r="M102" s="20">
        <f t="shared" ref="M102" si="88">SUM(E102,F102,I102,L102)</f>
        <v>98</v>
      </c>
      <c r="O102" s="21"/>
    </row>
    <row r="103" spans="1:15" ht="21" x14ac:dyDescent="0.35">
      <c r="A103" s="7"/>
      <c r="B103" s="5" t="s">
        <v>82</v>
      </c>
      <c r="C103" s="23">
        <v>36</v>
      </c>
      <c r="D103" s="20">
        <v>0</v>
      </c>
      <c r="E103" s="14">
        <f t="shared" si="56"/>
        <v>36</v>
      </c>
      <c r="F103" s="20" t="s">
        <v>8</v>
      </c>
      <c r="G103" s="23" t="s">
        <v>8</v>
      </c>
      <c r="H103" s="23" t="s">
        <v>8</v>
      </c>
      <c r="I103" s="20">
        <f t="shared" si="82"/>
        <v>0</v>
      </c>
      <c r="J103" s="20" t="s">
        <v>8</v>
      </c>
      <c r="K103" s="23" t="s">
        <v>8</v>
      </c>
      <c r="L103" s="20">
        <f t="shared" si="83"/>
        <v>0</v>
      </c>
      <c r="M103" s="20">
        <f t="shared" si="84"/>
        <v>36</v>
      </c>
      <c r="O103" s="21"/>
    </row>
    <row r="104" spans="1:15" ht="21" x14ac:dyDescent="0.35">
      <c r="A104" s="6"/>
      <c r="B104" s="5" t="s">
        <v>97</v>
      </c>
      <c r="C104" s="23">
        <v>47</v>
      </c>
      <c r="D104" s="20">
        <v>0</v>
      </c>
      <c r="E104" s="14">
        <f t="shared" si="56"/>
        <v>47</v>
      </c>
      <c r="F104" s="20" t="s">
        <v>8</v>
      </c>
      <c r="G104" s="23" t="s">
        <v>8</v>
      </c>
      <c r="H104" s="23" t="s">
        <v>8</v>
      </c>
      <c r="I104" s="20">
        <f t="shared" si="82"/>
        <v>0</v>
      </c>
      <c r="J104" s="20" t="s">
        <v>8</v>
      </c>
      <c r="K104" s="23" t="s">
        <v>8</v>
      </c>
      <c r="L104" s="20">
        <f t="shared" si="83"/>
        <v>0</v>
      </c>
      <c r="M104" s="20">
        <f t="shared" si="84"/>
        <v>47</v>
      </c>
      <c r="O104" s="21"/>
    </row>
    <row r="105" spans="1:15" ht="21" x14ac:dyDescent="0.35">
      <c r="A105" s="7"/>
      <c r="B105" s="5" t="s">
        <v>88</v>
      </c>
      <c r="C105" s="23">
        <v>61</v>
      </c>
      <c r="D105" s="20">
        <v>0</v>
      </c>
      <c r="E105" s="14">
        <f t="shared" si="56"/>
        <v>61</v>
      </c>
      <c r="F105" s="20" t="s">
        <v>8</v>
      </c>
      <c r="G105" s="23" t="s">
        <v>8</v>
      </c>
      <c r="H105" s="23" t="s">
        <v>8</v>
      </c>
      <c r="I105" s="20">
        <f t="shared" si="82"/>
        <v>0</v>
      </c>
      <c r="J105" s="20" t="s">
        <v>8</v>
      </c>
      <c r="K105" s="23" t="s">
        <v>8</v>
      </c>
      <c r="L105" s="20">
        <f t="shared" si="83"/>
        <v>0</v>
      </c>
      <c r="M105" s="20">
        <f t="shared" si="84"/>
        <v>61</v>
      </c>
      <c r="O105" s="21"/>
    </row>
    <row r="106" spans="1:15" ht="21" x14ac:dyDescent="0.35">
      <c r="A106" s="12" t="s">
        <v>12</v>
      </c>
      <c r="B106" s="8"/>
      <c r="C106" s="15">
        <f t="shared" ref="C106:M106" si="89">SUM(C107:C107)</f>
        <v>0</v>
      </c>
      <c r="D106" s="15">
        <f t="shared" si="89"/>
        <v>0</v>
      </c>
      <c r="E106" s="15">
        <f t="shared" si="89"/>
        <v>0</v>
      </c>
      <c r="F106" s="15">
        <f t="shared" si="89"/>
        <v>0</v>
      </c>
      <c r="G106" s="15">
        <f t="shared" si="89"/>
        <v>1</v>
      </c>
      <c r="H106" s="15">
        <f t="shared" si="89"/>
        <v>15</v>
      </c>
      <c r="I106" s="15">
        <f t="shared" si="89"/>
        <v>16</v>
      </c>
      <c r="J106" s="15">
        <f t="shared" si="89"/>
        <v>0</v>
      </c>
      <c r="K106" s="15">
        <f t="shared" si="89"/>
        <v>30</v>
      </c>
      <c r="L106" s="15">
        <f t="shared" si="89"/>
        <v>30</v>
      </c>
      <c r="M106" s="15">
        <f t="shared" si="89"/>
        <v>46</v>
      </c>
      <c r="O106" s="21"/>
    </row>
    <row r="107" spans="1:15" ht="21" x14ac:dyDescent="0.35">
      <c r="A107" s="7"/>
      <c r="B107" s="5" t="s">
        <v>98</v>
      </c>
      <c r="C107" s="14" t="s">
        <v>8</v>
      </c>
      <c r="D107" s="14" t="s">
        <v>8</v>
      </c>
      <c r="E107" s="14">
        <f>SUM(C107:D107)</f>
        <v>0</v>
      </c>
      <c r="F107" s="14" t="s">
        <v>8</v>
      </c>
      <c r="G107" s="16">
        <v>1</v>
      </c>
      <c r="H107" s="16">
        <v>15</v>
      </c>
      <c r="I107" s="14">
        <f>SUM(G107:H107)</f>
        <v>16</v>
      </c>
      <c r="J107" s="16">
        <v>0</v>
      </c>
      <c r="K107" s="16">
        <v>30</v>
      </c>
      <c r="L107" s="14">
        <f>SUM(J107:K107)</f>
        <v>30</v>
      </c>
      <c r="M107" s="14">
        <f>SUM(E107,F107,I107,L107)</f>
        <v>46</v>
      </c>
      <c r="O107" s="21"/>
    </row>
    <row r="108" spans="1:15" ht="21" x14ac:dyDescent="0.35">
      <c r="A108" s="13" t="s">
        <v>13</v>
      </c>
      <c r="B108" s="8"/>
      <c r="C108" s="15">
        <f t="shared" ref="C108:L108" si="90">SUM(C109:C113)</f>
        <v>994</v>
      </c>
      <c r="D108" s="15">
        <f t="shared" si="90"/>
        <v>12</v>
      </c>
      <c r="E108" s="15">
        <f t="shared" si="90"/>
        <v>1006</v>
      </c>
      <c r="F108" s="15">
        <f t="shared" si="90"/>
        <v>0</v>
      </c>
      <c r="G108" s="22">
        <f t="shared" si="90"/>
        <v>0</v>
      </c>
      <c r="H108" s="22">
        <f t="shared" si="90"/>
        <v>0</v>
      </c>
      <c r="I108" s="15">
        <f t="shared" si="90"/>
        <v>0</v>
      </c>
      <c r="J108" s="15">
        <f t="shared" si="90"/>
        <v>0</v>
      </c>
      <c r="K108" s="22">
        <f t="shared" si="90"/>
        <v>0</v>
      </c>
      <c r="L108" s="15">
        <f t="shared" si="90"/>
        <v>0</v>
      </c>
      <c r="M108" s="17">
        <f>SUM(M109:M113)</f>
        <v>1006</v>
      </c>
      <c r="O108" s="21"/>
    </row>
    <row r="109" spans="1:15" ht="21" x14ac:dyDescent="0.35">
      <c r="A109" s="6"/>
      <c r="B109" s="5" t="s">
        <v>86</v>
      </c>
      <c r="C109" s="16">
        <v>156</v>
      </c>
      <c r="D109" s="16">
        <v>0</v>
      </c>
      <c r="E109" s="14">
        <f t="shared" si="56"/>
        <v>156</v>
      </c>
      <c r="F109" s="14" t="s">
        <v>8</v>
      </c>
      <c r="G109" s="16" t="s">
        <v>8</v>
      </c>
      <c r="H109" s="16" t="s">
        <v>8</v>
      </c>
      <c r="I109" s="14">
        <f t="shared" si="57"/>
        <v>0</v>
      </c>
      <c r="J109" s="14" t="s">
        <v>8</v>
      </c>
      <c r="K109" s="16" t="s">
        <v>8</v>
      </c>
      <c r="L109" s="14">
        <f t="shared" si="58"/>
        <v>0</v>
      </c>
      <c r="M109" s="14">
        <f t="shared" ref="M109" si="91">SUM(E109,F109,I109,L109)</f>
        <v>156</v>
      </c>
      <c r="O109" s="21"/>
    </row>
    <row r="110" spans="1:15" ht="21" x14ac:dyDescent="0.35">
      <c r="A110" s="7"/>
      <c r="B110" s="5" t="s">
        <v>87</v>
      </c>
      <c r="C110" s="16">
        <v>114</v>
      </c>
      <c r="D110" s="16">
        <v>0</v>
      </c>
      <c r="E110" s="14">
        <f>SUM(C110:D110)</f>
        <v>114</v>
      </c>
      <c r="F110" s="14" t="s">
        <v>8</v>
      </c>
      <c r="G110" s="16" t="s">
        <v>8</v>
      </c>
      <c r="H110" s="16" t="s">
        <v>8</v>
      </c>
      <c r="I110" s="14">
        <f>SUM(G110:H110)</f>
        <v>0</v>
      </c>
      <c r="J110" s="14" t="s">
        <v>8</v>
      </c>
      <c r="K110" s="16" t="s">
        <v>8</v>
      </c>
      <c r="L110" s="14">
        <f>SUM(J110:K110)</f>
        <v>0</v>
      </c>
      <c r="M110" s="14">
        <f>SUM(E110,F110,I110,L110)</f>
        <v>114</v>
      </c>
      <c r="O110" s="21"/>
    </row>
    <row r="111" spans="1:15" ht="21" x14ac:dyDescent="0.35">
      <c r="A111" s="7"/>
      <c r="B111" s="5" t="s">
        <v>91</v>
      </c>
      <c r="C111" s="16">
        <f>211+106</f>
        <v>317</v>
      </c>
      <c r="D111" s="16">
        <v>0</v>
      </c>
      <c r="E111" s="14">
        <f t="shared" ref="E111:E112" si="92">SUM(C111:D111)</f>
        <v>317</v>
      </c>
      <c r="F111" s="14" t="s">
        <v>8</v>
      </c>
      <c r="G111" s="16" t="s">
        <v>8</v>
      </c>
      <c r="H111" s="16" t="s">
        <v>8</v>
      </c>
      <c r="I111" s="14">
        <f t="shared" ref="I111:I112" si="93">SUM(G111:H111)</f>
        <v>0</v>
      </c>
      <c r="J111" s="14" t="s">
        <v>8</v>
      </c>
      <c r="K111" s="16" t="s">
        <v>8</v>
      </c>
      <c r="L111" s="14">
        <f t="shared" ref="L111:L112" si="94">SUM(J111:K111)</f>
        <v>0</v>
      </c>
      <c r="M111" s="14">
        <f t="shared" ref="M111:M112" si="95">SUM(E111,F111,I111,L111)</f>
        <v>317</v>
      </c>
      <c r="O111" s="21"/>
    </row>
    <row r="112" spans="1:15" ht="21" x14ac:dyDescent="0.35">
      <c r="A112" s="7"/>
      <c r="B112" s="5" t="s">
        <v>92</v>
      </c>
      <c r="C112" s="16">
        <v>64</v>
      </c>
      <c r="D112" s="16">
        <v>0</v>
      </c>
      <c r="E112" s="14">
        <f t="shared" si="92"/>
        <v>64</v>
      </c>
      <c r="F112" s="14" t="s">
        <v>8</v>
      </c>
      <c r="G112" s="16" t="s">
        <v>8</v>
      </c>
      <c r="H112" s="16" t="s">
        <v>8</v>
      </c>
      <c r="I112" s="14">
        <f t="shared" si="93"/>
        <v>0</v>
      </c>
      <c r="J112" s="14" t="s">
        <v>8</v>
      </c>
      <c r="K112" s="16" t="s">
        <v>8</v>
      </c>
      <c r="L112" s="14">
        <f t="shared" si="94"/>
        <v>0</v>
      </c>
      <c r="M112" s="14">
        <f t="shared" si="95"/>
        <v>64</v>
      </c>
      <c r="O112" s="21"/>
    </row>
    <row r="113" spans="1:15" ht="21" x14ac:dyDescent="0.35">
      <c r="A113" s="7"/>
      <c r="B113" s="5" t="s">
        <v>72</v>
      </c>
      <c r="C113" s="16">
        <v>343</v>
      </c>
      <c r="D113" s="16">
        <v>12</v>
      </c>
      <c r="E113" s="14">
        <f>SUM(C113:D113)</f>
        <v>355</v>
      </c>
      <c r="F113" s="14" t="s">
        <v>8</v>
      </c>
      <c r="G113" s="16" t="s">
        <v>8</v>
      </c>
      <c r="H113" s="16" t="s">
        <v>8</v>
      </c>
      <c r="I113" s="14">
        <f>SUM(G113:H113)</f>
        <v>0</v>
      </c>
      <c r="J113" s="14" t="s">
        <v>8</v>
      </c>
      <c r="K113" s="16" t="s">
        <v>8</v>
      </c>
      <c r="L113" s="14">
        <f>SUM(J113:K113)</f>
        <v>0</v>
      </c>
      <c r="M113" s="14">
        <f>SUM(E113,F113,I113,L113)</f>
        <v>355</v>
      </c>
      <c r="O113" s="21"/>
    </row>
    <row r="114" spans="1:15" ht="40.5" customHeight="1" x14ac:dyDescent="0.35">
      <c r="A114" s="31" t="s">
        <v>79</v>
      </c>
      <c r="B114" s="32"/>
      <c r="C114" s="18">
        <f t="shared" ref="C114:M114" si="96">SUM(C115:C115)</f>
        <v>0</v>
      </c>
      <c r="D114" s="18">
        <f t="shared" si="96"/>
        <v>0</v>
      </c>
      <c r="E114" s="18">
        <f t="shared" si="96"/>
        <v>0</v>
      </c>
      <c r="F114" s="18">
        <f t="shared" si="96"/>
        <v>0</v>
      </c>
      <c r="G114" s="18">
        <f t="shared" si="96"/>
        <v>12</v>
      </c>
      <c r="H114" s="18">
        <f t="shared" si="96"/>
        <v>0</v>
      </c>
      <c r="I114" s="18">
        <f t="shared" si="96"/>
        <v>12</v>
      </c>
      <c r="J114" s="18">
        <f t="shared" si="96"/>
        <v>15</v>
      </c>
      <c r="K114" s="18">
        <f t="shared" si="96"/>
        <v>0</v>
      </c>
      <c r="L114" s="18">
        <f t="shared" si="96"/>
        <v>15</v>
      </c>
      <c r="M114" s="18">
        <f t="shared" si="96"/>
        <v>27</v>
      </c>
      <c r="O114" s="21"/>
    </row>
    <row r="115" spans="1:15" ht="21" x14ac:dyDescent="0.35">
      <c r="A115" s="6"/>
      <c r="B115" s="5" t="s">
        <v>93</v>
      </c>
      <c r="C115" s="14" t="s">
        <v>8</v>
      </c>
      <c r="D115" s="14" t="s">
        <v>8</v>
      </c>
      <c r="E115" s="14" t="s">
        <v>8</v>
      </c>
      <c r="F115" s="14" t="s">
        <v>8</v>
      </c>
      <c r="G115" s="16">
        <v>12</v>
      </c>
      <c r="H115" s="16">
        <v>0</v>
      </c>
      <c r="I115" s="14">
        <f>SUM(G115:H115)</f>
        <v>12</v>
      </c>
      <c r="J115" s="16">
        <v>15</v>
      </c>
      <c r="K115" s="16">
        <v>0</v>
      </c>
      <c r="L115" s="14">
        <f t="shared" si="58"/>
        <v>15</v>
      </c>
      <c r="M115" s="14">
        <f>SUM(E115,F115,I115,L115)</f>
        <v>27</v>
      </c>
      <c r="O115" s="21"/>
    </row>
    <row r="116" spans="1:15" ht="21" x14ac:dyDescent="0.35">
      <c r="A116" s="13" t="s">
        <v>113</v>
      </c>
      <c r="B116" s="8"/>
      <c r="C116" s="15">
        <f>SUM(C117:C119)</f>
        <v>0</v>
      </c>
      <c r="D116" s="15">
        <f t="shared" ref="D116:L116" si="97">SUM(D117:D119)</f>
        <v>0</v>
      </c>
      <c r="E116" s="15">
        <f t="shared" si="97"/>
        <v>0</v>
      </c>
      <c r="F116" s="15">
        <f t="shared" si="97"/>
        <v>0</v>
      </c>
      <c r="G116" s="15">
        <f t="shared" si="97"/>
        <v>0</v>
      </c>
      <c r="H116" s="15">
        <f t="shared" si="97"/>
        <v>0</v>
      </c>
      <c r="I116" s="15">
        <f>SUM(I117:I119)</f>
        <v>0</v>
      </c>
      <c r="J116" s="15">
        <f t="shared" si="97"/>
        <v>0</v>
      </c>
      <c r="K116" s="15">
        <f t="shared" si="97"/>
        <v>0</v>
      </c>
      <c r="L116" s="15">
        <f t="shared" si="97"/>
        <v>0</v>
      </c>
      <c r="M116" s="17">
        <f>SUM(M117:M119)</f>
        <v>107</v>
      </c>
      <c r="O116" s="21"/>
    </row>
    <row r="117" spans="1:15" ht="21" x14ac:dyDescent="0.35">
      <c r="A117" s="6"/>
      <c r="B117" s="5" t="s">
        <v>114</v>
      </c>
      <c r="C117" s="16">
        <v>0</v>
      </c>
      <c r="D117" s="16">
        <v>0</v>
      </c>
      <c r="E117" s="14">
        <f t="shared" ref="E117" si="98">SUM(C117:D117)</f>
        <v>0</v>
      </c>
      <c r="F117" s="14" t="s">
        <v>8</v>
      </c>
      <c r="G117" s="16" t="s">
        <v>8</v>
      </c>
      <c r="H117" s="16" t="s">
        <v>8</v>
      </c>
      <c r="I117" s="14">
        <f t="shared" ref="I117" si="99">SUM(G117:H117)</f>
        <v>0</v>
      </c>
      <c r="J117" s="14" t="s">
        <v>8</v>
      </c>
      <c r="K117" s="16" t="s">
        <v>8</v>
      </c>
      <c r="L117" s="14">
        <f t="shared" ref="L117" si="100">SUM(J117:K117)</f>
        <v>0</v>
      </c>
      <c r="M117" s="14">
        <v>91</v>
      </c>
      <c r="O117" s="21"/>
    </row>
    <row r="118" spans="1:15" ht="21" x14ac:dyDescent="0.35">
      <c r="A118" s="7"/>
      <c r="B118" s="5" t="s">
        <v>115</v>
      </c>
      <c r="C118" s="16">
        <v>0</v>
      </c>
      <c r="D118" s="16">
        <v>0</v>
      </c>
      <c r="E118" s="14">
        <f>SUM(C118:D118)</f>
        <v>0</v>
      </c>
      <c r="F118" s="14" t="s">
        <v>8</v>
      </c>
      <c r="G118" s="16" t="s">
        <v>8</v>
      </c>
      <c r="H118" s="16" t="s">
        <v>8</v>
      </c>
      <c r="I118" s="14">
        <f>SUM(G118:H118)</f>
        <v>0</v>
      </c>
      <c r="J118" s="14" t="s">
        <v>8</v>
      </c>
      <c r="K118" s="16" t="s">
        <v>8</v>
      </c>
      <c r="L118" s="14">
        <f>SUM(J118:K118)</f>
        <v>0</v>
      </c>
      <c r="M118" s="14">
        <v>1</v>
      </c>
      <c r="O118" s="21"/>
    </row>
    <row r="119" spans="1:15" ht="21" x14ac:dyDescent="0.35">
      <c r="A119" s="7"/>
      <c r="B119" s="5" t="s">
        <v>116</v>
      </c>
      <c r="C119" s="16">
        <v>0</v>
      </c>
      <c r="D119" s="16">
        <v>0</v>
      </c>
      <c r="E119" s="14">
        <f t="shared" ref="E119" si="101">SUM(C119:D119)</f>
        <v>0</v>
      </c>
      <c r="F119" s="14" t="s">
        <v>8</v>
      </c>
      <c r="G119" s="16" t="s">
        <v>8</v>
      </c>
      <c r="H119" s="16" t="s">
        <v>8</v>
      </c>
      <c r="I119" s="14">
        <f t="shared" ref="I119" si="102">SUM(G119:H119)</f>
        <v>0</v>
      </c>
      <c r="J119" s="14" t="s">
        <v>8</v>
      </c>
      <c r="K119" s="16" t="s">
        <v>8</v>
      </c>
      <c r="L119" s="14">
        <f t="shared" ref="L119" si="103">SUM(J119:K119)</f>
        <v>0</v>
      </c>
      <c r="M119" s="14">
        <v>15</v>
      </c>
      <c r="O119" s="21"/>
    </row>
    <row r="120" spans="1:15" s="10" customFormat="1" ht="21" x14ac:dyDescent="0.35">
      <c r="A120" s="33" t="s">
        <v>14</v>
      </c>
      <c r="B120" s="34"/>
      <c r="C120" s="19">
        <f t="shared" ref="C120:M120" si="104">SUM(C7,C33,C39,C63,C76,C106,C108,C114,C98,C116)</f>
        <v>15022</v>
      </c>
      <c r="D120" s="19">
        <f t="shared" si="104"/>
        <v>1225</v>
      </c>
      <c r="E120" s="19">
        <f t="shared" si="104"/>
        <v>16247</v>
      </c>
      <c r="F120" s="19">
        <f t="shared" si="104"/>
        <v>333</v>
      </c>
      <c r="G120" s="19">
        <f t="shared" si="104"/>
        <v>61</v>
      </c>
      <c r="H120" s="19">
        <f t="shared" si="104"/>
        <v>248</v>
      </c>
      <c r="I120" s="19">
        <f t="shared" si="104"/>
        <v>309</v>
      </c>
      <c r="J120" s="19">
        <f t="shared" si="104"/>
        <v>23</v>
      </c>
      <c r="K120" s="19">
        <f t="shared" si="104"/>
        <v>62</v>
      </c>
      <c r="L120" s="19">
        <f t="shared" si="104"/>
        <v>85</v>
      </c>
      <c r="M120" s="19">
        <f t="shared" si="104"/>
        <v>17081</v>
      </c>
      <c r="O120" s="25"/>
    </row>
    <row r="122" spans="1:15" ht="18.75" x14ac:dyDescent="0.3">
      <c r="B122" s="3" t="s">
        <v>118</v>
      </c>
    </row>
    <row r="123" spans="1:15" ht="18.75" x14ac:dyDescent="0.3">
      <c r="B123" s="3" t="s">
        <v>17</v>
      </c>
    </row>
    <row r="124" spans="1:15" ht="18.75" x14ac:dyDescent="0.3">
      <c r="B124" s="3" t="s">
        <v>99</v>
      </c>
    </row>
  </sheetData>
  <sheetProtection algorithmName="SHA-512" hashValue="EZGXqrnLxVlb2NtKYdT6nrIQEdLjUUI/bG7o7RPRC87Hnd9Z2hD6oir1+VPZ8FwDIGAQkj19yBwjVdjLTceMzQ==" saltValue="ryMJLIyBLRnI00gt2MNnkg==" spinCount="100000" sheet="1" objects="1" scenarios="1"/>
  <mergeCells count="8">
    <mergeCell ref="A114:B114"/>
    <mergeCell ref="A120:B120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1" max="12" man="1"/>
    <brk id="97" max="12" man="1"/>
  </rowBreaks>
  <ignoredErrors>
    <ignoredError sqref="E37:E39 I114:M114 E98:M98 I37:M39 E63:M63 E76:M76 I108:M108 E108 I92:I95 I106:M106 I33:M34 E33:E34 I25 I87:I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ADMIN</cp:lastModifiedBy>
  <cp:lastPrinted>2020-11-02T03:10:36Z</cp:lastPrinted>
  <dcterms:created xsi:type="dcterms:W3CDTF">2015-02-04T06:57:06Z</dcterms:created>
  <dcterms:modified xsi:type="dcterms:W3CDTF">2022-10-03T08:35:50Z</dcterms:modified>
</cp:coreProperties>
</file>